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<sst xmlns="http://schemas.openxmlformats.org/spreadsheetml/2006/main" uniqueCount="48">
  <si>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</si>
  <si>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</si>
  <si>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</si>
  <si>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</si>
  <si>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</si>
  <si>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</si>
  <si>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</si>
  <si>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</si>
  <si>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</si>
  <si>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</si>
  <si>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</si>
  <si>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</si>
  <si>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</si>
  <si>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</si>
  <si>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</si>
  <si>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</si>
  <si>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</si>
  <si>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Vật tư test</t>
  </si>
  <si>
    <t>Phòng SHGD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</si>
  <si>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</si>
  <si>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</si>
  <si>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</si>
  <si>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</si>
  <si>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</si>
  <si>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</si>
  <si>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 Mỹ</t>
  </si>
  <si>
    <t>Gạch granite màu xám vân đá 1859 HM: 800mmx800mm</t>
  </si>
  <si>
    <t>m²</t>
  </si>
  <si>
    <t>Vicenza</t>
  </si>
  <si>
    <t>Gạch bán sứ Vicenza CM8712 800mmx800mm</t>
  </si>
  <si>
    <t>Gạch granite màu xám đậm vân đá 34021 HM: 800mmx800m</t>
  </si>
  <si>
    <t>DIC</t>
  </si>
  <si>
    <t xml:space="preserve">Gạch men màu trắng xám nhạt vân đá sỏi TS30.3215L1 DIC: 300mmx300mm </t>
  </si>
  <si>
    <t>Phương Nam</t>
  </si>
  <si>
    <t>Gạch men màu trắng Phương Nam 3605 300mmx600mm</t>
  </si>
  <si>
    <t>Gạch men viên điểm Phương Nam 3605D10 300mmx600mm</t>
  </si>
  <si>
    <t>Gạch men viên viền Phương Nam 3605V10 300mmx600mm</t>
  </si>
  <si>
    <t>Đông Nam Á</t>
  </si>
  <si>
    <t>Gạch men sân vườn SV522 ĐNA: 500mmx500mm</t>
  </si>
  <si>
    <t>II. Sơn</t>
  </si>
  <si>
    <t>TOA</t>
  </si>
  <si>
    <t>Sơn phủ nội thất kinh tế Nitto Extra Màu Pha TOA(#e82e2e)</t>
  </si>
  <si>
    <t>Lon</t>
  </si>
  <si>
    <t>Sơn nước nội thất Thoải Mái Lau Chùi Bóng mờ Màu Pha TOA(#d5a6bd)</t>
  </si>
  <si>
    <t>III. Danh sách thiết bị vệ sinh</t>
  </si>
  <si>
    <t>KITTO</t>
  </si>
  <si>
    <t>Bàn cầu - 02</t>
  </si>
  <si>
    <t>cái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</si>
</sst>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center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dee69923b271c6a3e79098d87c5bb19a.png"/><Relationship Id="rId5" Type="http://schemas.openxmlformats.org/officeDocument/2006/relationships/image" Target="../media/c7aafc3d8d2d69d390498c65545ff1d7.jpg"/><Relationship Id="rId6" Type="http://schemas.openxmlformats.org/officeDocument/2006/relationships/image" Target="../media/18914a163998ad6b0ac5f36ca4614e48.jpg"/><Relationship Id="rId7" Type="http://schemas.openxmlformats.org/officeDocument/2006/relationships/image" Target="../media/7022cf88096e98551e94834681bc2614.png"/><Relationship Id="rId8" Type="http://schemas.openxmlformats.org/officeDocument/2006/relationships/image" Target="../media/9de3778d3b1dda28e0b583b3a4039404.png"/><Relationship Id="rId9" Type="http://schemas.openxmlformats.org/officeDocument/2006/relationships/image" Target="../media/7b01acdc3f0198e3a4daa3c086bbcebd.jpg"/><Relationship Id="rId10" Type="http://schemas.openxmlformats.org/officeDocument/2006/relationships/image" Target="../media/d5e94d1cbc806a8b8acfbe3acbb64e0a.jpg"/><Relationship Id="rId11" Type="http://schemas.openxmlformats.org/officeDocument/2006/relationships/image" Target="../media/4202e2e4d1c4227351f0cca7d6730344.jpg"/><Relationship Id="rId12" Type="http://schemas.openxmlformats.org/officeDocument/2006/relationships/image" Target="../media/60e90179e546888c39b3a8d66d612a0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762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33525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524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524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847725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81915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23925" cy="7620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0"/>
  </cols>
  <sheetData>
    <row r="1" spans="1:3" customHeight="1" ht="60">
      <c r="A1" s="3"/>
      <c r="B1" s="3"/>
      <c r="C1" s="24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1">
        <f>LOOKUP(2,1/(NOT(ISBLANK('Báo giá phần thô'!D:D))),'Báo giá phần thô'!D:D)</f>
        <v>100000</v>
      </c>
    </row>
    <row r="4" spans="1:3" customHeight="1" ht="30">
      <c r="A4" s="18">
        <v>2</v>
      </c>
      <c r="B4" s="23" t="s">
        <v>5</v>
      </c>
      <c r="C4" s="21">
        <f>LOOKUP(2,1/(NOT(ISBLANK('Vật tư hoàn thiện'!H:H))),'Vật tư hoàn thiện'!H:H)</f>
        <v>3373650</v>
      </c>
    </row>
    <row r="5" spans="1:3">
      <c r="A5" s="2">
        <v>2.1</v>
      </c>
      <c r="B5" s="2" t="s">
        <v>6</v>
      </c>
      <c r="C5" s="20">
        <f>'Vật tư hoàn thiện'!I12</f>
        <v>0</v>
      </c>
    </row>
    <row r="6" spans="1:3">
      <c r="A6" s="2">
        <v>2.2</v>
      </c>
      <c r="B6" s="2" t="s">
        <v>7</v>
      </c>
      <c r="C6" s="20">
        <f>'Vật tư hoàn thiện'!I15</f>
        <v>383650</v>
      </c>
    </row>
    <row r="7" spans="1:3">
      <c r="A7" s="2">
        <v>2.3</v>
      </c>
      <c r="B7" s="2" t="s">
        <v>8</v>
      </c>
      <c r="C7" s="20">
        <f>'Vật tư hoàn thiện'!I17</f>
        <v>2990000</v>
      </c>
    </row>
    <row r="8" spans="1:3">
      <c r="A8" s="2">
        <v>2.4</v>
      </c>
      <c r="B8" s="2" t="s">
        <v>9</v>
      </c>
      <c r="C8" s="20"/>
    </row>
    <row r="9" spans="1:3">
      <c r="A9" s="2">
        <v>2.5</v>
      </c>
      <c r="B9" s="2" t="s">
        <v>10</v>
      </c>
      <c r="C9" s="20"/>
    </row>
    <row r="10" spans="1:3">
      <c r="A10" s="14" t="s">
        <v>11</v>
      </c>
      <c r="C10" s="15">
        <f>SUM(C3:C4)</f>
        <v>3473650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"/>
  <sheetViews>
    <sheetView tabSelected="0" workbookViewId="0" showGridLines="true" showRowColHeaders="1">
      <selection activeCell="D5" sqref="D5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1" t="s">
        <v>17</v>
      </c>
      <c r="B3" s="12">
        <v>10000.0</v>
      </c>
      <c r="C3" s="12">
        <v>10</v>
      </c>
      <c r="D3" s="12">
        <f>C3*B3</f>
        <v>100000</v>
      </c>
    </row>
    <row r="4" spans="1:8">
      <c r="A4" s="11" t="s">
        <v>18</v>
      </c>
      <c r="B4" s="12"/>
      <c r="C4" s="12">
        <v>10</v>
      </c>
      <c r="D4" s="12">
        <f>C4*B4</f>
        <v>0</v>
      </c>
    </row>
    <row r="5" spans="1:8">
      <c r="A5" s="19" t="s">
        <v>11</v>
      </c>
      <c r="B5" s="12"/>
      <c r="C5" s="12"/>
      <c r="D5" s="22">
        <f>SUM(D3:D4)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5:C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8"/>
  <sheetViews>
    <sheetView tabSelected="0" workbookViewId="0" showGridLines="true" showRowColHeaders="1">
      <selection activeCell="H18" sqref="H1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8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19</v>
      </c>
      <c r="E1" s="1"/>
      <c r="F1" s="6"/>
      <c r="G1" s="6"/>
      <c r="H1" s="6"/>
    </row>
    <row r="3" spans="1:9" customHeight="1" ht="60">
      <c r="A3" s="5" t="s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24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25</v>
      </c>
      <c r="D5" s="11" t="s">
        <v>26</v>
      </c>
      <c r="E5" s="11" t="s">
        <v>27</v>
      </c>
      <c r="F5" s="12">
        <v>260000</v>
      </c>
      <c r="G5" s="12">
        <v>0</v>
      </c>
      <c r="H5" s="12">
        <f>G5*F5</f>
        <v>0</v>
      </c>
      <c r="I5" s="13"/>
    </row>
    <row r="6" spans="1:9" customHeight="1" ht="100">
      <c r="A6" s="11">
        <v>2</v>
      </c>
      <c r="B6" s="11"/>
      <c r="C6" s="11" t="s">
        <v>28</v>
      </c>
      <c r="D6" s="11" t="s">
        <v>29</v>
      </c>
      <c r="E6" s="11" t="s">
        <v>27</v>
      </c>
      <c r="F6" s="12">
        <v>216000</v>
      </c>
      <c r="G6" s="12">
        <v>0</v>
      </c>
      <c r="H6" s="12">
        <f>G6*F6</f>
        <v>0</v>
      </c>
      <c r="I6" s="13"/>
    </row>
    <row r="7" spans="1:9" customHeight="1" ht="100">
      <c r="A7" s="11">
        <v>3</v>
      </c>
      <c r="B7" s="11"/>
      <c r="C7" s="11" t="s">
        <v>25</v>
      </c>
      <c r="D7" s="11" t="s">
        <v>30</v>
      </c>
      <c r="E7" s="11" t="s">
        <v>27</v>
      </c>
      <c r="F7" s="12">
        <v>299000</v>
      </c>
      <c r="G7" s="12">
        <v>0</v>
      </c>
      <c r="H7" s="12">
        <f>G7*F7</f>
        <v>0</v>
      </c>
      <c r="I7" s="13"/>
    </row>
    <row r="8" spans="1:9" customHeight="1" ht="100">
      <c r="A8" s="11">
        <v>4</v>
      </c>
      <c r="B8" s="11"/>
      <c r="C8" s="11" t="s">
        <v>31</v>
      </c>
      <c r="D8" s="11" t="s">
        <v>32</v>
      </c>
      <c r="E8" s="11" t="s">
        <v>27</v>
      </c>
      <c r="F8" s="12">
        <v>160000</v>
      </c>
      <c r="G8" s="12">
        <v>0</v>
      </c>
      <c r="H8" s="12">
        <f>G8*F8</f>
        <v>0</v>
      </c>
      <c r="I8" s="13"/>
    </row>
    <row r="9" spans="1:9" customHeight="1" ht="100">
      <c r="A9" s="11">
        <v>5</v>
      </c>
      <c r="B9" s="11"/>
      <c r="C9" s="11" t="s">
        <v>33</v>
      </c>
      <c r="D9" s="11" t="s">
        <v>34</v>
      </c>
      <c r="E9" s="11" t="s">
        <v>27</v>
      </c>
      <c r="F9" s="12">
        <v>130000</v>
      </c>
      <c r="G9" s="12">
        <v>0</v>
      </c>
      <c r="H9" s="12">
        <f>G9*F9</f>
        <v>0</v>
      </c>
      <c r="I9" s="13"/>
    </row>
    <row r="10" spans="1:9" customHeight="1" ht="100">
      <c r="A10" s="11">
        <v>6</v>
      </c>
      <c r="B10" s="11"/>
      <c r="C10" s="11" t="s">
        <v>33</v>
      </c>
      <c r="D10" s="11" t="s">
        <v>35</v>
      </c>
      <c r="E10" s="11" t="s">
        <v>27</v>
      </c>
      <c r="F10" s="12">
        <v>32600</v>
      </c>
      <c r="G10" s="12">
        <v>0</v>
      </c>
      <c r="H10" s="12">
        <f>G10*F10</f>
        <v>0</v>
      </c>
      <c r="I10" s="13"/>
    </row>
    <row r="11" spans="1:9" customHeight="1" ht="100">
      <c r="A11" s="11">
        <v>7</v>
      </c>
      <c r="B11" s="11"/>
      <c r="C11" s="11" t="s">
        <v>33</v>
      </c>
      <c r="D11" s="11" t="s">
        <v>36</v>
      </c>
      <c r="E11" s="11" t="s">
        <v>27</v>
      </c>
      <c r="F11" s="12">
        <v>130000</v>
      </c>
      <c r="G11" s="12">
        <v>0</v>
      </c>
      <c r="H11" s="12">
        <f>G11*F11</f>
        <v>0</v>
      </c>
      <c r="I11" s="13"/>
    </row>
    <row r="12" spans="1:9" customHeight="1" ht="100">
      <c r="A12" s="11">
        <v>8</v>
      </c>
      <c r="B12" s="11"/>
      <c r="C12" s="11" t="s">
        <v>37</v>
      </c>
      <c r="D12" s="11" t="s">
        <v>38</v>
      </c>
      <c r="E12" s="11" t="s">
        <v>27</v>
      </c>
      <c r="F12" s="12">
        <v>145000</v>
      </c>
      <c r="G12" s="12">
        <v>0</v>
      </c>
      <c r="H12" s="12">
        <f>G12*F12</f>
        <v>0</v>
      </c>
      <c r="I12" s="13">
        <f>SUM(H5:H12)</f>
        <v>0</v>
      </c>
    </row>
    <row r="13" spans="1:9" customHeight="1" ht="40">
      <c r="A13" s="9" t="s">
        <v>39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1" t="s">
        <v>40</v>
      </c>
      <c r="D14" s="11" t="s">
        <v>41</v>
      </c>
      <c r="E14" s="11" t="s">
        <v>42</v>
      </c>
      <c r="F14" s="12">
        <v>212800</v>
      </c>
      <c r="G14" s="12">
        <v>1</v>
      </c>
      <c r="H14" s="12">
        <f>G14*F14</f>
        <v>212800</v>
      </c>
      <c r="I14" s="13"/>
    </row>
    <row r="15" spans="1:9" customHeight="1" ht="100">
      <c r="A15" s="11">
        <v>10</v>
      </c>
      <c r="B15" s="11"/>
      <c r="C15" s="11" t="s">
        <v>40</v>
      </c>
      <c r="D15" s="11" t="s">
        <v>43</v>
      </c>
      <c r="E15" s="11" t="s">
        <v>42</v>
      </c>
      <c r="F15" s="12">
        <v>170850</v>
      </c>
      <c r="G15" s="12">
        <v>1</v>
      </c>
      <c r="H15" s="12">
        <f>G15*F15</f>
        <v>170850</v>
      </c>
      <c r="I15" s="13">
        <f>SUM(H14:H15)</f>
        <v>383650</v>
      </c>
    </row>
    <row r="16" spans="1:9" customHeight="1" ht="40">
      <c r="A16" s="9" t="s">
        <v>44</v>
      </c>
      <c r="B16" s="9"/>
      <c r="C16" s="9"/>
      <c r="D16" s="9"/>
      <c r="E16" s="9"/>
      <c r="F16" s="10"/>
      <c r="G16" s="10"/>
      <c r="H16" s="10"/>
    </row>
    <row r="17" spans="1:9" customHeight="1" ht="100">
      <c r="A17" s="11">
        <v>11</v>
      </c>
      <c r="B17" s="11"/>
      <c r="C17" s="11" t="s">
        <v>45</v>
      </c>
      <c r="D17" s="11" t="s">
        <v>46</v>
      </c>
      <c r="E17" s="11" t="s">
        <v>47</v>
      </c>
      <c r="F17" s="12">
        <v>2990000</v>
      </c>
      <c r="G17" s="12">
        <v>1</v>
      </c>
      <c r="H17" s="12">
        <f>G17*F17</f>
        <v>2990000</v>
      </c>
      <c r="I17" s="13">
        <f>H17</f>
        <v>2990000</v>
      </c>
    </row>
    <row r="18" spans="1:9">
      <c r="A18" s="14" t="s">
        <v>11</v>
      </c>
      <c r="H18" s="15">
        <f>SUM(H5:H17)</f>
        <v>3373650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16:H16"/>
    <mergeCell ref="A18:G1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2022-07-26T17:46:14+07:00</dcterms:created>
  <dcterms:modified xsi:type="dcterms:W3CDTF">2022-07-26T17:46:14+07:00</dcterms:modified>
  <dc:title>Untitled Spreadsheet</dc:title>
  <dc:description/>
  <dc:subject/>
  <cp:keywords/>
  <cp:category/>
</cp:coreProperties>
</file>