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áo giá tổng hợp" sheetId="1" r:id="rId4"/>
    <sheet name="Báo giá phần thô" sheetId="2" r:id="rId5"/>
    <sheet name="Vật tư hoàn thiệ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<sst xmlns="http://schemas.openxmlformats.org/spreadsheetml/2006/main" uniqueCount="48">
  <si>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Tổng hợp đơn giá</t>
  </si>
  <si>
    <t>STT</t>
  </si>
  <si>
    <t>Hạng mục</t>
  </si>
  <si>
    <t>Tổng tiền (VNĐ)</t>
  </si>
  <si>
    <t>Phần thô</t>
  </si>
  <si>
    <t>Vật tư hoàn thiện</t>
  </si>
  <si>
    <t>Gạch</t>
  </si>
  <si>
    <t>Sơn nước nội/ngoại thất</t>
  </si>
  <si>
    <t>Thiết bị vệ sinh</t>
  </si>
  <si>
    <t>Của đi / Cửa sổ</t>
  </si>
  <si>
    <t>Máy nước nóng</t>
  </si>
  <si>
    <t xml:space="preserve">Tổng giá:  </t>
  </si>
  <si>
    <t>Báo giá phần thô</t>
  </si>
  <si>
    <t>Tên hạng mục</t>
  </si>
  <si>
    <t>Đơn giá</t>
  </si>
  <si>
    <t>Khối lượng</t>
  </si>
  <si>
    <t>Thành tiền</t>
  </si>
  <si>
    <t>Báo giá vật tư hoàn thiện</t>
  </si>
  <si>
    <t>Ảnh</t>
  </si>
  <si>
    <t>Thương hiệu</t>
  </si>
  <si>
    <t>Tên</t>
  </si>
  <si>
    <t>Đơn vị tính</t>
  </si>
  <si>
    <t>I. Danh sách gạch</t>
  </si>
  <si>
    <t>Hoàn Mỹ</t>
  </si>
  <si>
    <t>Gạch granite màu xám vân đá 1859 HM: 800mmx800mm</t>
  </si>
  <si>
    <t>m²</t>
  </si>
  <si>
    <t>Vicenza</t>
  </si>
  <si>
    <t>Gạch bán sứ Vicenza CM8712 800mmx800mm</t>
  </si>
  <si>
    <t>Gạch granite màu xám đậm vân đá 34021 HM: 800mmx800m</t>
  </si>
  <si>
    <t>DIC</t>
  </si>
  <si>
    <t xml:space="preserve">Gạch men màu trắng xám nhạt vân đá sỏi TS30.3215L1 DIC: 300mmx300mm </t>
  </si>
  <si>
    <t>Phương Nam</t>
  </si>
  <si>
    <t>Gạch men màu trắng Phương Nam 3605 300mmx600mm</t>
  </si>
  <si>
    <t>Gạch men viên điểm Phương Nam 3605D10 300mmx600mm</t>
  </si>
  <si>
    <t>Gạch men viên viền Phương Nam 3605V10 300mmx600mm</t>
  </si>
  <si>
    <t>Đông Nam Á</t>
  </si>
  <si>
    <t>Gạch men sân vườn SV522 ĐNA: 500mmx500mm</t>
  </si>
  <si>
    <t>II. Sơn</t>
  </si>
  <si>
    <t>TOA</t>
  </si>
  <si>
    <t>Sơn nước nội thất Thoải Mái Lau Chùi Bóng mờ Màu Pha TOA(#ffffff)</t>
  </si>
  <si>
    <t>Lon</t>
  </si>
  <si>
    <t>III. Danh sách thiết bị vệ sinh</t>
  </si>
  <si>
    <t>Không có</t>
  </si>
  <si>
    <t>Chậu Lavabo sứ L-282V IN</t>
  </si>
  <si>
    <t>cái</t>
  </si>
  <si>
    <t>Sen cây nóng lạnh KITTO KC 8000 màu crom</t>
  </si>
  <si>
    <t>DULUX</t>
  </si>
  <si>
    <t>Bàn cầu - 01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</si>
</sst>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00"/>
      <name val="Times New Roman"/>
    </font>
    <font>
      <b val="1"/>
      <i val="0"/>
      <strike val="0"/>
      <u val="none"/>
      <sz val="18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1"/>
      <i val="0"/>
      <strike val="0"/>
      <u val="none"/>
      <sz val="14"/>
      <color rgb="FF000000"/>
      <name val="Times New Roman"/>
    </font>
    <font>
      <b val="0"/>
      <i val="0"/>
      <strike val="0"/>
      <u val="none"/>
      <sz val="12"/>
      <color rgb="FF000000"/>
      <name val="Times New Roman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C1B7B7"/>
        <bgColor rgb="FF000000"/>
      </patternFill>
    </fill>
    <fill>
      <patternFill patternType="solid">
        <fgColor rgb="FFE1D3D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3" fillId="0" borderId="1" applyFont="1" applyNumberFormat="1" applyFill="0" applyBorder="1" applyAlignment="0">
      <alignment horizontal="general" vertical="bottom" textRotation="0" wrapText="false" shrinkToFit="false"/>
    </xf>
    <xf xfId="0" fontId="3" numFmtId="3" fillId="2" borderId="1" applyFont="1" applyNumberFormat="1" applyFill="1" applyBorder="1" applyAlignment="1">
      <alignment horizontal="center" vertical="center" textRotation="0" wrapText="false" shrinkToFit="false"/>
    </xf>
    <xf xfId="0" fontId="1" numFmtId="3" fillId="0" borderId="0" applyFont="1" applyNumberFormat="1" applyFill="0" applyBorder="0" applyAlignment="0">
      <alignment horizontal="general" vertical="bottom" textRotation="0" wrapText="false" shrinkToFit="false"/>
    </xf>
    <xf xfId="0" fontId="4" numFmtId="0" fillId="2" borderId="1" applyFont="1" applyNumberFormat="0" applyFill="1" applyBorder="1" applyAlignment="1">
      <alignment horizontal="general" vertical="center" textRotation="0" wrapText="false" shrinkToFit="false"/>
    </xf>
    <xf xfId="0" fontId="4" numFmtId="3" fillId="2" borderId="1" applyFont="1" applyNumberFormat="1" applyFill="1" applyBorder="1" applyAlignment="1">
      <alignment horizontal="general" vertical="center" textRotation="0" wrapText="false" shrinkToFit="false"/>
    </xf>
    <xf xfId="0" fontId="5" numFmtId="0" fillId="0" borderId="1" applyFont="1" applyNumberFormat="0" applyFill="0" applyBorder="1" applyAlignment="1">
      <alignment horizontal="center" vertical="center" textRotation="0" wrapText="false" shrinkToFit="false"/>
    </xf>
    <xf xfId="0" fontId="6" numFmtId="0" fillId="0" borderId="1" applyFont="1" applyNumberFormat="0" applyFill="0" applyBorder="1" applyAlignment="1">
      <alignment horizontal="center" vertical="center" textRotation="0" wrapText="false" shrinkToFit="false"/>
    </xf>
    <xf xfId="0" fontId="5" numFmtId="3" fillId="0" borderId="1" applyFont="1" applyNumberFormat="1" applyFill="0" applyBorder="1" applyAlignment="1">
      <alignment horizontal="right" vertical="center" textRotation="0" wrapText="false" shrinkToFit="false"/>
    </xf>
    <xf xfId="0" fontId="7" numFmtId="0" fillId="0" borderId="0" applyFont="1" applyNumberFormat="0" applyFill="0" applyBorder="0" applyAlignment="1">
      <alignment horizontal="right" vertical="center" textRotation="0" wrapText="false" shrinkToFit="false"/>
    </xf>
    <xf xfId="0" fontId="7" numFmtId="3" fillId="0" borderId="0" applyFont="1" applyNumberFormat="1" applyFill="0" applyBorder="0" applyAlignment="1">
      <alignment horizontal="right" vertical="center" textRotation="0" wrapText="false" shrinkToFit="false"/>
    </xf>
    <xf xfId="0" fontId="2" numFmtId="3" fillId="0" borderId="0" applyFont="1" applyNumberFormat="1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  <xf xfId="0" fontId="1" numFmtId="3" fillId="0" borderId="0" applyFont="1" applyNumberFormat="1" applyFill="0" applyBorder="0" applyAlignment="1">
      <alignment horizontal="center" vertical="center" textRotation="0" wrapText="false" shrinkToFit="false"/>
    </xf>
    <xf xfId="0" fontId="3" numFmtId="3" fillId="3" borderId="1" applyFont="1" applyNumberFormat="1" applyFill="1" applyBorder="1" applyAlignment="1">
      <alignment horizontal="center" vertical="center" textRotation="0" wrapText="false" shrinkToFit="false"/>
    </xf>
    <xf xfId="0" fontId="3" numFmtId="3" fillId="0" borderId="1" applyFont="1" applyNumberFormat="1" applyFill="0" applyBorder="1" applyAlignment="1">
      <alignment horizontal="right" vertical="center" textRotation="0" wrapText="false" shrinkToFit="false"/>
    </xf>
    <xf xfId="0" fontId="3" numFmtId="0" fillId="3" borderId="1" applyFont="1" applyNumberFormat="0" applyFill="1" applyBorder="1" applyAlignment="1">
      <alignment horizontal="left" vertical="center" textRotation="0" wrapText="false" shrinkToFit="false"/>
    </xf>
    <xf xfId="0" fontId="3" numFmtId="3" fillId="3" borderId="1" applyFont="1" applyNumberFormat="1" applyFill="1" applyBorder="1" applyAlignment="1">
      <alignment horizontal="right" vertical="center" textRotation="0" wrapText="false" shrinkToFit="false"/>
    </xf>
    <xf xfId="0" fontId="1" numFmtId="3" fillId="0" borderId="0" applyFont="1" applyNumberFormat="1" applyFill="0" applyBorder="0" applyAlignment="1">
      <alignment horizontal="right" vertical="center" textRotation="0" wrapText="false" shrinkToFit="false"/>
    </xf>
    <xf xfId="0" fontId="2" numFmtId="3" fillId="0" borderId="1" applyFont="1" applyNumberFormat="1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fbed32b8ba79cfd4fa3b940e88622d35.pn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fbed32b8ba79cfd4fa3b940e88622d35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fbed32b8ba79cfd4fa3b940e88622d35.png"/><Relationship Id="rId2" Type="http://schemas.openxmlformats.org/officeDocument/2006/relationships/image" Target="../media/7caf720e03e3c7f5ed42b29d9eb0a7a5.jpg"/><Relationship Id="rId3" Type="http://schemas.openxmlformats.org/officeDocument/2006/relationships/image" Target="../media/2d6f7c3ebdf053d5bcfec783df4aea50.png"/><Relationship Id="rId4" Type="http://schemas.openxmlformats.org/officeDocument/2006/relationships/image" Target="../media/dee69923b271c6a3e79098d87c5bb19a.png"/><Relationship Id="rId5" Type="http://schemas.openxmlformats.org/officeDocument/2006/relationships/image" Target="../media/c7aafc3d8d2d69d390498c65545ff1d7.jpg"/><Relationship Id="rId6" Type="http://schemas.openxmlformats.org/officeDocument/2006/relationships/image" Target="../media/18914a163998ad6b0ac5f36ca4614e48.jpg"/><Relationship Id="rId7" Type="http://schemas.openxmlformats.org/officeDocument/2006/relationships/image" Target="../media/7022cf88096e98551e94834681bc2614.png"/><Relationship Id="rId8" Type="http://schemas.openxmlformats.org/officeDocument/2006/relationships/image" Target="../media/9de3778d3b1dda28e0b583b3a4039404.png"/><Relationship Id="rId9" Type="http://schemas.openxmlformats.org/officeDocument/2006/relationships/image" Target="../media/7b01acdc3f0198e3a4daa3c086bbcebd.jpg"/><Relationship Id="rId10" Type="http://schemas.openxmlformats.org/officeDocument/2006/relationships/image" Target="../media/4202e2e4d1c4227351f0cca7d6730344.jpg"/><Relationship Id="rId11" Type="http://schemas.openxmlformats.org/officeDocument/2006/relationships/image" Target="../media/ee314517395a410cd5cc560615238491.png"/><Relationship Id="rId12" Type="http://schemas.openxmlformats.org/officeDocument/2006/relationships/image" Target="../media/3f159c75282ba942a11e0d9d3745ec8c.jpg"/><Relationship Id="rId13" Type="http://schemas.openxmlformats.org/officeDocument/2006/relationships/image" Target="../media/e8122548530acdf7f96dc3cdc2d4f0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95250</xdr:rowOff>
    </xdr:from>
    <xdr:ext cx="2105025" cy="4286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95250</xdr:rowOff>
    </xdr:from>
    <xdr:ext cx="2105025" cy="4286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95250</xdr:rowOff>
    </xdr:from>
    <xdr:ext cx="2105025" cy="4286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285750</xdr:colOff>
      <xdr:row>4</xdr:row>
      <xdr:rowOff>95250</xdr:rowOff>
    </xdr:from>
    <xdr:ext cx="762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285750</xdr:colOff>
      <xdr:row>5</xdr:row>
      <xdr:rowOff>95250</xdr:rowOff>
    </xdr:from>
    <xdr:ext cx="762000" cy="762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285750</xdr:colOff>
      <xdr:row>6</xdr:row>
      <xdr:rowOff>95250</xdr:rowOff>
    </xdr:from>
    <xdr:ext cx="762000" cy="7620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285750</xdr:colOff>
      <xdr:row>7</xdr:row>
      <xdr:rowOff>95250</xdr:rowOff>
    </xdr:from>
    <xdr:ext cx="762000" cy="7620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285750</xdr:colOff>
      <xdr:row>8</xdr:row>
      <xdr:rowOff>95250</xdr:rowOff>
    </xdr:from>
    <xdr:ext cx="1533525" cy="762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285750</xdr:colOff>
      <xdr:row>9</xdr:row>
      <xdr:rowOff>95250</xdr:rowOff>
    </xdr:from>
    <xdr:ext cx="1524000" cy="7620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285750</xdr:colOff>
      <xdr:row>10</xdr:row>
      <xdr:rowOff>95250</xdr:rowOff>
    </xdr:from>
    <xdr:ext cx="1524000" cy="7620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285750</xdr:colOff>
      <xdr:row>11</xdr:row>
      <xdr:rowOff>95250</xdr:rowOff>
    </xdr:from>
    <xdr:ext cx="762000" cy="7620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285750</xdr:colOff>
      <xdr:row>13</xdr:row>
      <xdr:rowOff>95250</xdr:rowOff>
    </xdr:from>
    <xdr:ext cx="819150" cy="7620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285750</xdr:colOff>
      <xdr:row>15</xdr:row>
      <xdr:rowOff>95250</xdr:rowOff>
    </xdr:from>
    <xdr:ext cx="933450" cy="7620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285750</xdr:colOff>
      <xdr:row>16</xdr:row>
      <xdr:rowOff>95250</xdr:rowOff>
    </xdr:from>
    <xdr:ext cx="1352550" cy="7620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285750</xdr:colOff>
      <xdr:row>17</xdr:row>
      <xdr:rowOff>95250</xdr:rowOff>
    </xdr:from>
    <xdr:ext cx="1352550" cy="7620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C1" sqref="C1:C2"/>
    </sheetView>
  </sheetViews>
  <sheetFormatPr defaultRowHeight="14.4" outlineLevelRow="0" outlineLevelCol="0"/>
  <cols>
    <col min="1" max="1" width="4" bestFit="true" customWidth="true" style="2"/>
    <col min="2" max="2" width="50" customWidth="true" style="2"/>
    <col min="3" max="3" width="32" bestFit="true" customWidth="true" style="25"/>
  </cols>
  <sheetData>
    <row r="1" spans="1:3" customHeight="1" ht="60">
      <c r="A1" s="3"/>
      <c r="B1" s="3"/>
      <c r="C1" s="26" t="s">
        <v>0</v>
      </c>
    </row>
    <row r="2" spans="1:3" customHeight="1" ht="60">
      <c r="A2" s="5" t="s">
        <v>1</v>
      </c>
      <c r="B2" s="5" t="s">
        <v>2</v>
      </c>
      <c r="C2" s="7" t="s">
        <v>3</v>
      </c>
    </row>
    <row r="3" spans="1:3" customHeight="1" ht="30">
      <c r="A3" s="18">
        <v>1</v>
      </c>
      <c r="B3" s="23" t="s">
        <v>4</v>
      </c>
      <c r="C3" s="24">
        <f>LOOKUP(2,1/(NOT(ISBLANK('Báo giá phần thô'!D:D))),'Báo giá phần thô'!D:D)</f>
        <v>0</v>
      </c>
    </row>
    <row r="4" spans="1:3" customHeight="1" ht="30">
      <c r="A4" s="18">
        <v>2</v>
      </c>
      <c r="B4" s="23" t="s">
        <v>5</v>
      </c>
      <c r="C4" s="24">
        <f>LOOKUP(2,1/(NOT(ISBLANK('Vật tư hoàn thiện'!H:H))),'Vật tư hoàn thiện'!H:H)</f>
        <v>4720850</v>
      </c>
    </row>
    <row r="5" spans="1:3">
      <c r="A5" s="2">
        <v>2.1</v>
      </c>
      <c r="B5" s="2" t="s">
        <v>6</v>
      </c>
      <c r="C5" s="25">
        <f>'Vật tư hoàn thiện'!I12</f>
        <v>0</v>
      </c>
    </row>
    <row r="6" spans="1:3">
      <c r="A6" s="2">
        <v>2.2</v>
      </c>
      <c r="B6" s="2" t="s">
        <v>7</v>
      </c>
      <c r="C6" s="25">
        <f>'Vật tư hoàn thiện'!I14</f>
        <v>170850</v>
      </c>
    </row>
    <row r="7" spans="1:3">
      <c r="A7" s="2">
        <v>2.3</v>
      </c>
      <c r="B7" s="2" t="s">
        <v>8</v>
      </c>
      <c r="C7" s="25">
        <f>'Vật tư hoàn thiện'!I18</f>
        <v>4550000</v>
      </c>
    </row>
    <row r="8" spans="1:3">
      <c r="A8" s="2">
        <v>2.4</v>
      </c>
      <c r="B8" s="2" t="s">
        <v>9</v>
      </c>
      <c r="C8" s="25"/>
    </row>
    <row r="9" spans="1:3">
      <c r="A9" s="2">
        <v>2.5</v>
      </c>
      <c r="B9" s="2" t="s">
        <v>10</v>
      </c>
      <c r="C9" s="25"/>
    </row>
    <row r="10" spans="1:3">
      <c r="A10" s="14" t="s">
        <v>11</v>
      </c>
      <c r="C10" s="15">
        <f>SUM(C3:C4)</f>
        <v>4720850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:B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0" workbookViewId="0" showGridLines="true" showRowColHeaders="1">
      <selection activeCell="D3" sqref="D3"/>
    </sheetView>
  </sheetViews>
  <sheetFormatPr defaultRowHeight="14.4" outlineLevelRow="0" outlineLevelCol="0"/>
  <cols>
    <col min="1" max="1" width="16" bestFit="true" customWidth="true" style="2"/>
    <col min="2" max="2" width="30" customWidth="true" style="8"/>
    <col min="3" max="3" width="13" bestFit="true" customWidth="true" style="8"/>
    <col min="4" max="4" width="30" customWidth="true" style="8"/>
    <col min="5" max="5" width="9.10" style="2"/>
    <col min="6" max="6" width="9.10" style="2"/>
    <col min="7" max="7" width="9.10" style="2"/>
    <col min="8" max="8" width="9.10" style="2"/>
  </cols>
  <sheetData>
    <row r="1" spans="1:8" customHeight="1" ht="60">
      <c r="A1" s="17"/>
      <c r="B1" s="20"/>
      <c r="C1" s="16" t="s">
        <v>12</v>
      </c>
    </row>
    <row r="2" spans="1:8" customHeight="1" ht="60">
      <c r="A2" s="18" t="s">
        <v>13</v>
      </c>
      <c r="B2" s="21" t="s">
        <v>14</v>
      </c>
      <c r="C2" s="21" t="s">
        <v>15</v>
      </c>
      <c r="D2" s="21" t="s">
        <v>16</v>
      </c>
    </row>
    <row r="3" spans="1:8">
      <c r="A3" s="19" t="s">
        <v>11</v>
      </c>
      <c r="B3" s="13"/>
      <c r="C3" s="13"/>
      <c r="D3" s="22">
        <f>SUM(D3:D2)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C1:D1"/>
    <mergeCell ref="A3:C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H19" sqref="H19"/>
    </sheetView>
  </sheetViews>
  <sheetFormatPr defaultRowHeight="14.4" outlineLevelRow="0" outlineLevelCol="0"/>
  <cols>
    <col min="1" max="1" width="4" bestFit="true" customWidth="true" style="2"/>
    <col min="2" max="2" width="30" customWidth="true" style="2"/>
    <col min="3" max="3" width="15" bestFit="true" customWidth="true" style="2"/>
    <col min="4" max="4" width="88" bestFit="true" customWidth="true" style="2"/>
    <col min="5" max="5" width="15" bestFit="true" customWidth="true" style="2"/>
    <col min="6" max="6" width="12" bestFit="true" customWidth="true" style="8"/>
    <col min="7" max="7" width="13" bestFit="true" customWidth="true" style="8"/>
    <col min="8" max="8" width="13" bestFit="true" customWidth="true" style="8"/>
    <col min="9" max="9" width="9.10" hidden="true" style="0"/>
  </cols>
  <sheetData>
    <row r="1" spans="1:9" customHeight="1" ht="60">
      <c r="A1" s="3"/>
      <c r="B1" s="3"/>
      <c r="C1" s="3"/>
      <c r="D1" s="4" t="s">
        <v>17</v>
      </c>
      <c r="E1" s="1"/>
      <c r="F1" s="6"/>
      <c r="G1" s="6"/>
      <c r="H1" s="6"/>
    </row>
    <row r="3" spans="1:9" customHeight="1" ht="60">
      <c r="A3" s="5" t="s">
        <v>1</v>
      </c>
      <c r="B3" s="5" t="s">
        <v>18</v>
      </c>
      <c r="C3" s="5" t="s">
        <v>19</v>
      </c>
      <c r="D3" s="5" t="s">
        <v>20</v>
      </c>
      <c r="E3" s="5" t="s">
        <v>21</v>
      </c>
      <c r="F3" s="7" t="s">
        <v>14</v>
      </c>
      <c r="G3" s="7" t="s">
        <v>15</v>
      </c>
      <c r="H3" s="7" t="s">
        <v>16</v>
      </c>
    </row>
    <row r="4" spans="1:9" customHeight="1" ht="40">
      <c r="A4" s="9" t="s">
        <v>22</v>
      </c>
      <c r="B4" s="9"/>
      <c r="C4" s="9"/>
      <c r="D4" s="9"/>
      <c r="E4" s="9"/>
      <c r="F4" s="10"/>
      <c r="G4" s="10"/>
      <c r="H4" s="10"/>
    </row>
    <row r="5" spans="1:9" customHeight="1" ht="100">
      <c r="A5" s="11">
        <v>1</v>
      </c>
      <c r="B5" s="11"/>
      <c r="C5" s="11" t="s">
        <v>23</v>
      </c>
      <c r="D5" s="11" t="s">
        <v>24</v>
      </c>
      <c r="E5" s="11" t="s">
        <v>25</v>
      </c>
      <c r="F5" s="13">
        <v>260000</v>
      </c>
      <c r="G5" s="13">
        <v>0</v>
      </c>
      <c r="H5" s="13">
        <f>G5*F5</f>
        <v>0</v>
      </c>
      <c r="I5" s="12"/>
    </row>
    <row r="6" spans="1:9" customHeight="1" ht="100">
      <c r="A6" s="11">
        <v>2</v>
      </c>
      <c r="B6" s="11"/>
      <c r="C6" s="11" t="s">
        <v>26</v>
      </c>
      <c r="D6" s="11" t="s">
        <v>27</v>
      </c>
      <c r="E6" s="11" t="s">
        <v>25</v>
      </c>
      <c r="F6" s="13">
        <v>216000</v>
      </c>
      <c r="G6" s="13">
        <v>0</v>
      </c>
      <c r="H6" s="13">
        <f>G6*F6</f>
        <v>0</v>
      </c>
      <c r="I6" s="12"/>
    </row>
    <row r="7" spans="1:9" customHeight="1" ht="100">
      <c r="A7" s="11">
        <v>3</v>
      </c>
      <c r="B7" s="11"/>
      <c r="C7" s="11" t="s">
        <v>23</v>
      </c>
      <c r="D7" s="11" t="s">
        <v>28</v>
      </c>
      <c r="E7" s="11" t="s">
        <v>25</v>
      </c>
      <c r="F7" s="13">
        <v>299000</v>
      </c>
      <c r="G7" s="13">
        <v>0</v>
      </c>
      <c r="H7" s="13">
        <f>G7*F7</f>
        <v>0</v>
      </c>
      <c r="I7" s="12"/>
    </row>
    <row r="8" spans="1:9" customHeight="1" ht="100">
      <c r="A8" s="11">
        <v>4</v>
      </c>
      <c r="B8" s="11"/>
      <c r="C8" s="11" t="s">
        <v>29</v>
      </c>
      <c r="D8" s="11" t="s">
        <v>30</v>
      </c>
      <c r="E8" s="11" t="s">
        <v>25</v>
      </c>
      <c r="F8" s="13">
        <v>160000</v>
      </c>
      <c r="G8" s="13">
        <v>0</v>
      </c>
      <c r="H8" s="13">
        <f>G8*F8</f>
        <v>0</v>
      </c>
      <c r="I8" s="12"/>
    </row>
    <row r="9" spans="1:9" customHeight="1" ht="100">
      <c r="A9" s="11">
        <v>5</v>
      </c>
      <c r="B9" s="11"/>
      <c r="C9" s="11" t="s">
        <v>31</v>
      </c>
      <c r="D9" s="11" t="s">
        <v>32</v>
      </c>
      <c r="E9" s="11" t="s">
        <v>25</v>
      </c>
      <c r="F9" s="13">
        <v>130000</v>
      </c>
      <c r="G9" s="13">
        <v>0</v>
      </c>
      <c r="H9" s="13">
        <f>G9*F9</f>
        <v>0</v>
      </c>
      <c r="I9" s="12"/>
    </row>
    <row r="10" spans="1:9" customHeight="1" ht="100">
      <c r="A10" s="11">
        <v>6</v>
      </c>
      <c r="B10" s="11"/>
      <c r="C10" s="11" t="s">
        <v>31</v>
      </c>
      <c r="D10" s="11" t="s">
        <v>33</v>
      </c>
      <c r="E10" s="11" t="s">
        <v>25</v>
      </c>
      <c r="F10" s="13">
        <v>32600</v>
      </c>
      <c r="G10" s="13">
        <v>0</v>
      </c>
      <c r="H10" s="13">
        <f>G10*F10</f>
        <v>0</v>
      </c>
      <c r="I10" s="12"/>
    </row>
    <row r="11" spans="1:9" customHeight="1" ht="100">
      <c r="A11" s="11">
        <v>7</v>
      </c>
      <c r="B11" s="11"/>
      <c r="C11" s="11" t="s">
        <v>31</v>
      </c>
      <c r="D11" s="11" t="s">
        <v>34</v>
      </c>
      <c r="E11" s="11" t="s">
        <v>25</v>
      </c>
      <c r="F11" s="13">
        <v>130000</v>
      </c>
      <c r="G11" s="13">
        <v>0</v>
      </c>
      <c r="H11" s="13">
        <f>G11*F11</f>
        <v>0</v>
      </c>
      <c r="I11" s="12"/>
    </row>
    <row r="12" spans="1:9" customHeight="1" ht="100">
      <c r="A12" s="11">
        <v>8</v>
      </c>
      <c r="B12" s="11"/>
      <c r="C12" s="11" t="s">
        <v>35</v>
      </c>
      <c r="D12" s="11" t="s">
        <v>36</v>
      </c>
      <c r="E12" s="11" t="s">
        <v>25</v>
      </c>
      <c r="F12" s="13">
        <v>145000</v>
      </c>
      <c r="G12" s="13">
        <v>0</v>
      </c>
      <c r="H12" s="13">
        <f>G12*F12</f>
        <v>0</v>
      </c>
      <c r="I12" s="12">
        <f>SUM(H5:H12)</f>
        <v>0</v>
      </c>
    </row>
    <row r="13" spans="1:9" customHeight="1" ht="40">
      <c r="A13" s="9" t="s">
        <v>37</v>
      </c>
      <c r="B13" s="9"/>
      <c r="C13" s="9"/>
      <c r="D13" s="9"/>
      <c r="E13" s="9"/>
      <c r="F13" s="10"/>
      <c r="G13" s="10"/>
      <c r="H13" s="10"/>
    </row>
    <row r="14" spans="1:9" customHeight="1" ht="100">
      <c r="A14" s="11">
        <v>9</v>
      </c>
      <c r="B14" s="11"/>
      <c r="C14" s="11" t="s">
        <v>38</v>
      </c>
      <c r="D14" s="11" t="s">
        <v>39</v>
      </c>
      <c r="E14" s="11" t="s">
        <v>40</v>
      </c>
      <c r="F14" s="13">
        <v>170850</v>
      </c>
      <c r="G14" s="13">
        <v>1</v>
      </c>
      <c r="H14" s="13">
        <f>G14*F14</f>
        <v>170850</v>
      </c>
      <c r="I14" s="12">
        <f>H14</f>
        <v>170850</v>
      </c>
    </row>
    <row r="15" spans="1:9" customHeight="1" ht="40">
      <c r="A15" s="9" t="s">
        <v>41</v>
      </c>
      <c r="B15" s="9"/>
      <c r="C15" s="9"/>
      <c r="D15" s="9"/>
      <c r="E15" s="9"/>
      <c r="F15" s="10"/>
      <c r="G15" s="10"/>
      <c r="H15" s="10"/>
    </row>
    <row r="16" spans="1:9" customHeight="1" ht="100">
      <c r="A16" s="11">
        <v>10</v>
      </c>
      <c r="B16" s="11"/>
      <c r="C16" s="11" t="s">
        <v>42</v>
      </c>
      <c r="D16" s="11" t="s">
        <v>43</v>
      </c>
      <c r="E16" s="11" t="s">
        <v>44</v>
      </c>
      <c r="F16" s="13">
        <v>560000</v>
      </c>
      <c r="G16" s="13">
        <v>1</v>
      </c>
      <c r="H16" s="13">
        <f>G16*F16</f>
        <v>560000</v>
      </c>
      <c r="I16" s="12"/>
    </row>
    <row r="17" spans="1:9" customHeight="1" ht="100">
      <c r="A17" s="11">
        <v>11</v>
      </c>
      <c r="B17" s="11"/>
      <c r="C17" s="11" t="s">
        <v>42</v>
      </c>
      <c r="D17" s="11" t="s">
        <v>45</v>
      </c>
      <c r="E17" s="11" t="s">
        <v>44</v>
      </c>
      <c r="F17" s="13">
        <v>2270000</v>
      </c>
      <c r="G17" s="13">
        <v>1</v>
      </c>
      <c r="H17" s="13">
        <f>G17*F17</f>
        <v>2270000</v>
      </c>
      <c r="I17" s="12"/>
    </row>
    <row r="18" spans="1:9" customHeight="1" ht="100">
      <c r="A18" s="11">
        <v>12</v>
      </c>
      <c r="B18" s="11"/>
      <c r="C18" s="11" t="s">
        <v>46</v>
      </c>
      <c r="D18" s="11" t="s">
        <v>47</v>
      </c>
      <c r="E18" s="11" t="s">
        <v>44</v>
      </c>
      <c r="F18" s="13">
        <v>1720000</v>
      </c>
      <c r="G18" s="13">
        <v>1</v>
      </c>
      <c r="H18" s="13">
        <f>G18*F18</f>
        <v>1720000</v>
      </c>
      <c r="I18" s="12">
        <f>SUM(H16:H18)</f>
        <v>4550000</v>
      </c>
    </row>
    <row r="19" spans="1:9">
      <c r="A19" s="14" t="s">
        <v>11</v>
      </c>
      <c r="H19" s="15">
        <f>SUM(H5:H18)</f>
        <v>4720850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H1"/>
    <mergeCell ref="A4:H4"/>
    <mergeCell ref="A13:H13"/>
    <mergeCell ref="A15:H15"/>
    <mergeCell ref="A19:G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Báo giá tổng hợp</vt:lpstr>
      <vt:lpstr>Báo giá phần thô</vt:lpstr>
      <vt:lpstr>Vật tư hoàn thiện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2022-07-29T09:01:11+07:00</dcterms:created>
  <dcterms:modified xsi:type="dcterms:W3CDTF">2022-07-29T09:01:11+07:00</dcterms:modified>
  <dc:title>Untitled Spreadsheet</dc:title>
  <dc:description/>
  <dc:subject/>
  <cp:keywords/>
  <cp:category/>
</cp:coreProperties>
</file>