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<sst xmlns="http://schemas.openxmlformats.org/spreadsheetml/2006/main" uniqueCount="76">
  <si>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</si>
  <si>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</si>
  <si>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</si>
  <si>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</si>
  <si>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</si>
  <si>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</si>
  <si>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</si>
  <si>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</si>
  <si>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</si>
  <si>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</si>
  <si>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</si>
  <si>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</si>
  <si>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</si>
  <si>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</si>
  <si>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</si>
  <si>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</si>
  <si>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</si>
  <si>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</si>
  <si>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</si>
  <si>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</si>
  <si>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</si>
  <si>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</si>
  <si>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</si>
  <si>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</si>
  <si>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</si>
  <si>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</si>
  <si>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</si>
  <si>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</si>
  <si>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</si>
  <si>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</si>
  <si>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</si>
  <si>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</si>
  <si>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</si>
  <si>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màu xanh dương da trơn sóng nhỏ Nippon GST14</t>
  </si>
  <si>
    <t>viên</t>
  </si>
  <si>
    <t>CTH</t>
  </si>
  <si>
    <t>Gạch bán sứ màu trắng vân khói 48868 CTH: 400mmx800mm</t>
  </si>
  <si>
    <t>m²</t>
  </si>
  <si>
    <t>Gạch bán sứ màu đen vân đá 48903 CTH: 400mmx800mm</t>
  </si>
  <si>
    <t>Đông Nam Á</t>
  </si>
  <si>
    <t>Gạch men màu trắng vân khói C601 ĐNA: 600mmx600mm</t>
  </si>
  <si>
    <t>Viglacera</t>
  </si>
  <si>
    <t>Gạch granite màu kem vân đá ECO-S830 VIG: 800mmx800mm</t>
  </si>
  <si>
    <t>Gạch bán sứ vân giả gỗ PL2803 VIG</t>
  </si>
  <si>
    <t>Gạch granite màu xanh vân cát CBP605 VIG: 600mmx600mm</t>
  </si>
  <si>
    <t>Hoàn Mỹ</t>
  </si>
  <si>
    <t>Gạch granite vân gỗ xám 33021HM: 800mmx800mm</t>
  </si>
  <si>
    <t>II. Sơn</t>
  </si>
  <si>
    <t>KCC</t>
  </si>
  <si>
    <t>Sơn nước nội thất KORECLEAN lau chùi vượt trội Mờ Màu Pha KCC (Mã màu: #ffffff - Dung tích: 18L)</t>
  </si>
  <si>
    <t>Thùng</t>
  </si>
  <si>
    <t>DULUX</t>
  </si>
  <si>
    <t>Sơn nước nội thất INSPIRE Bề mặt mờ - 39A Màu Pha Dulux (Mã màu: #ffffff - Dung tích: 18L)</t>
  </si>
  <si>
    <t>Sơn nước trong nhà TOTAL Bề mặt mờ - 30C Màu Pha Maxilite (Mã màu: #ffffff - Dung tích: 18L)</t>
  </si>
  <si>
    <t>Sơn nước nội thất sinh học siêu cao cấp BETTER LIVING AIR CLEAN Siêu Bóng - C896B Màu Pha Dulux (Mã màu: #ffffff - Dung tích: 5L)</t>
  </si>
  <si>
    <t>Lon</t>
  </si>
  <si>
    <t>Sơn nước nội thất kinh tế KOREINTEX KCC (Mã màu: #ffffff - Dung tích: 18L)</t>
  </si>
  <si>
    <t>III. Danh sách thiết bị vệ sinh</t>
  </si>
  <si>
    <t>INAX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</si>
  <si>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</si>
  <si>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</si>
  <si>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</si>
  <si>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</si>
  <si>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</si>
  <si>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</si>
  <si>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</si>
  <si>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</si>
  <si>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</si>
  <si>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</si>
  <si>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</si>
  <si>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</si>
  <si>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</si>
  <si>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</si>
  <si>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</si>
  <si>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Dây điện</t>
  </si>
  <si>
    <t>Bồn nước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</si>
</sst>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6c78dd31c6f87f6f0d6a06b82bd5a65.jpg"/><Relationship Id="rId3" Type="http://schemas.openxmlformats.org/officeDocument/2006/relationships/image" Target="../media/3213ef2b2ff74c50eec5ef1cedd7d8ce.jpg"/><Relationship Id="rId4" Type="http://schemas.openxmlformats.org/officeDocument/2006/relationships/image" Target="../media/8db4e81b4cb127436a617045a2a958a8.jpg"/><Relationship Id="rId5" Type="http://schemas.openxmlformats.org/officeDocument/2006/relationships/image" Target="../media/31a90deafd48c4187507a22a8b889d54.jpg"/><Relationship Id="rId6" Type="http://schemas.openxmlformats.org/officeDocument/2006/relationships/image" Target="../media/d62da2f5e5f26c33ab71e10d96ee1b9f.jpg"/><Relationship Id="rId7" Type="http://schemas.openxmlformats.org/officeDocument/2006/relationships/image" Target="../media/3a8005870c4fc4bc7f1846e1ca8521ac.jpg"/><Relationship Id="rId8" Type="http://schemas.openxmlformats.org/officeDocument/2006/relationships/image" Target="../media/bffc535920686220e99ddcd049b835d7.jpg"/><Relationship Id="rId9" Type="http://schemas.openxmlformats.org/officeDocument/2006/relationships/image" Target="../media/f76d3ac63a97f1e600f6278a8e040625.jpg"/><Relationship Id="rId10" Type="http://schemas.openxmlformats.org/officeDocument/2006/relationships/image" Target="../media/b16c1ae00d6f3113f10c0369bfb4deff.jpg"/><Relationship Id="rId11" Type="http://schemas.openxmlformats.org/officeDocument/2006/relationships/image" Target="../media/40069bedda63a80728054f87867c3e13.png"/><Relationship Id="rId12" Type="http://schemas.openxmlformats.org/officeDocument/2006/relationships/image" Target="../media/d548e7472f8e507c6e54cfccfab40895.png"/><Relationship Id="rId13" Type="http://schemas.openxmlformats.org/officeDocument/2006/relationships/image" Target="../media/e2ea8052bf9c49be3a1a62d214b04698.png"/><Relationship Id="rId14" Type="http://schemas.openxmlformats.org/officeDocument/2006/relationships/image" Target="../media/8162e72e32927860d67dc1df3fc8369b.jpg"/><Relationship Id="rId15" Type="http://schemas.openxmlformats.org/officeDocument/2006/relationships/image" Target="../media/999d57796c2d3cafad1baf7f213867ab.png"/><Relationship Id="rId16" Type="http://schemas.openxmlformats.org/officeDocument/2006/relationships/image" Target="../media/6be4102ab56719bdaf83973225244d11.png"/><Relationship Id="rId17" Type="http://schemas.openxmlformats.org/officeDocument/2006/relationships/image" Target="../media/90191488e3210b680d272a1325709480.png"/><Relationship Id="rId18" Type="http://schemas.openxmlformats.org/officeDocument/2006/relationships/image" Target="../media/34c47478ce091a89b78c78310159b383.png"/><Relationship Id="rId19" Type="http://schemas.openxmlformats.org/officeDocument/2006/relationships/image" Target="../media/a8a0360621df66f94a0fe918d9a35ba3.jpg"/><Relationship Id="rId20" Type="http://schemas.openxmlformats.org/officeDocument/2006/relationships/image" Target="../media/c07975ceb61abb5fc02809e331d001cb.jpg"/><Relationship Id="rId21" Type="http://schemas.openxmlformats.org/officeDocument/2006/relationships/image" Target="../media/28f6db752b9b4c33b9777f8db73b9479.jpg"/><Relationship Id="rId22" Type="http://schemas.openxmlformats.org/officeDocument/2006/relationships/image" Target="../media/3a52f742d92442b76eb17d9c6106ab13.jpg"/><Relationship Id="rId23" Type="http://schemas.openxmlformats.org/officeDocument/2006/relationships/image" Target="../media/9362a227cd98a23536fc3b4a8971de26.jpg"/><Relationship Id="rId24" Type="http://schemas.openxmlformats.org/officeDocument/2006/relationships/image" Target="../media/81d7f9047e7bfcb1817b16fe162e512c.jpg"/><Relationship Id="rId25" Type="http://schemas.openxmlformats.org/officeDocument/2006/relationships/image" Target="../media/870fcbab7c87c8763023aa8934a367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90575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3619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6202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71437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82867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492269612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182524593.5</v>
      </c>
    </row>
    <row r="5" spans="1:5">
      <c r="A5" s="2">
        <v>2.1</v>
      </c>
      <c r="B5" s="2" t="s">
        <v>7</v>
      </c>
      <c r="C5" s="32">
        <f>'Vật tư hoàn thiện'!I12</f>
        <v>57626237.5</v>
      </c>
    </row>
    <row r="6" spans="1:5">
      <c r="A6" s="2">
        <v>2.2</v>
      </c>
      <c r="B6" s="2" t="s">
        <v>8</v>
      </c>
      <c r="C6" s="32">
        <f>'Vật tư hoàn thiện'!I18</f>
        <v>14381556</v>
      </c>
    </row>
    <row r="7" spans="1:5">
      <c r="A7" s="2">
        <v>2.3</v>
      </c>
      <c r="B7" s="2" t="s">
        <v>9</v>
      </c>
      <c r="C7" s="32">
        <f>'Vật tư hoàn thiện'!I22</f>
        <v>12710000</v>
      </c>
    </row>
    <row r="8" spans="1:5">
      <c r="A8" s="2">
        <v>2.4</v>
      </c>
      <c r="B8" s="2" t="s">
        <v>5</v>
      </c>
      <c r="C8" s="32">
        <f>'Vật tư hoàn thiện'!I32</f>
        <v>97806800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195200000</v>
      </c>
    </row>
    <row r="12" spans="1:5">
      <c r="A12" s="12">
        <v>3.1</v>
      </c>
      <c r="B12" s="14" t="s">
        <v>12</v>
      </c>
      <c r="C12" s="15">
        <f>ROUND(E12, 3)*D12</f>
        <v>195200000</v>
      </c>
      <c r="D12" s="13">
        <v>1600000.0</v>
      </c>
      <c r="E12" s="13">
        <v>122.0</v>
      </c>
    </row>
    <row r="13" spans="1:5">
      <c r="A13" s="17" t="s">
        <v>13</v>
      </c>
      <c r="C13" s="18">
        <f>SUM(C3:C4)+C11</f>
        <v>869994205.5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8540.0</v>
      </c>
      <c r="D3" s="15">
        <f>ROUND(C3, 3)*B3</f>
        <v>15372000</v>
      </c>
    </row>
    <row r="4" spans="1:8">
      <c r="A4" s="14" t="s">
        <v>20</v>
      </c>
      <c r="B4" s="15">
        <v>350000.0</v>
      </c>
      <c r="C4" s="27">
        <v>11.712</v>
      </c>
      <c r="D4" s="15">
        <f>ROUND(C4, 3)*B4</f>
        <v>4099200</v>
      </c>
    </row>
    <row r="5" spans="1:8">
      <c r="A5" s="14" t="s">
        <v>21</v>
      </c>
      <c r="B5" s="15">
        <v>400000.0</v>
      </c>
      <c r="C5" s="27">
        <v>21.96</v>
      </c>
      <c r="D5" s="15">
        <f>ROUND(C5, 3)*B5</f>
        <v>8784000</v>
      </c>
    </row>
    <row r="6" spans="1:8">
      <c r="A6" s="14" t="s">
        <v>22</v>
      </c>
      <c r="B6" s="15">
        <v>10.0</v>
      </c>
      <c r="C6" s="26">
        <v>4514.0</v>
      </c>
      <c r="D6" s="15">
        <f>ROUND(C6, 3)*B6</f>
        <v>45140</v>
      </c>
    </row>
    <row r="7" spans="1:8">
      <c r="A7" s="14" t="s">
        <v>23</v>
      </c>
      <c r="B7" s="15">
        <v>1700.0</v>
      </c>
      <c r="C7" s="26">
        <v>28770.0</v>
      </c>
      <c r="D7" s="15">
        <f>ROUND(C7, 3)*B7</f>
        <v>48909000</v>
      </c>
    </row>
    <row r="8" spans="1:8">
      <c r="A8" s="14" t="s">
        <v>24</v>
      </c>
      <c r="B8" s="15">
        <v>22140.0</v>
      </c>
      <c r="C8" s="27">
        <v>1944.8</v>
      </c>
      <c r="D8" s="15">
        <f>ROUND(C8, 3)*B8</f>
        <v>43057872</v>
      </c>
    </row>
    <row r="9" spans="1:8">
      <c r="A9" s="14" t="s">
        <v>25</v>
      </c>
      <c r="B9" s="15">
        <v>19800.0</v>
      </c>
      <c r="C9" s="26">
        <v>18788.0</v>
      </c>
      <c r="D9" s="15">
        <f>ROUND(C9, 3)*B9</f>
        <v>372002400</v>
      </c>
    </row>
    <row r="10" spans="1:8">
      <c r="A10" s="22" t="s">
        <v>13</v>
      </c>
      <c r="B10" s="15"/>
      <c r="C10" s="26"/>
      <c r="D10" s="28">
        <f>SUM(D3:D9)</f>
        <v>492269612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3"/>
  <sheetViews>
    <sheetView tabSelected="0" workbookViewId="0" showGridLines="true" showRowColHeaders="1">
      <selection activeCell="H33" sqref="H3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66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1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31</v>
      </c>
      <c r="B4" s="9"/>
      <c r="C4" s="9"/>
      <c r="D4" s="9"/>
      <c r="E4" s="9"/>
      <c r="F4" s="10">
        <f>'Vật tư hoàn thiện'!I12</f>
        <v>57626237.5</v>
      </c>
      <c r="G4" s="11"/>
      <c r="H4" s="10"/>
    </row>
    <row r="5" spans="1:9" customHeight="1" ht="100">
      <c r="A5" s="12">
        <v>1</v>
      </c>
      <c r="B5" s="12"/>
      <c r="C5" s="14" t="s">
        <v>32</v>
      </c>
      <c r="D5" s="14" t="s">
        <v>33</v>
      </c>
      <c r="E5" s="12" t="s">
        <v>34</v>
      </c>
      <c r="F5" s="15">
        <v>21600</v>
      </c>
      <c r="G5" s="16">
        <v>0</v>
      </c>
      <c r="H5" s="15">
        <f>ROUND(G5, 3)*F5</f>
        <v>0</v>
      </c>
      <c r="I5" s="13"/>
    </row>
    <row r="6" spans="1:9" customHeight="1" ht="100">
      <c r="A6" s="12">
        <v>2</v>
      </c>
      <c r="B6" s="12"/>
      <c r="C6" s="14" t="s">
        <v>35</v>
      </c>
      <c r="D6" s="14" t="s">
        <v>36</v>
      </c>
      <c r="E6" s="12" t="s">
        <v>37</v>
      </c>
      <c r="F6" s="15">
        <v>289000</v>
      </c>
      <c r="G6" s="16">
        <v>1.6</v>
      </c>
      <c r="H6" s="15">
        <f>ROUND(G6, 3)*F6</f>
        <v>462400</v>
      </c>
      <c r="I6" s="13"/>
    </row>
    <row r="7" spans="1:9" customHeight="1" ht="100">
      <c r="A7" s="12">
        <v>3</v>
      </c>
      <c r="B7" s="12"/>
      <c r="C7" s="14" t="s">
        <v>35</v>
      </c>
      <c r="D7" s="14" t="s">
        <v>38</v>
      </c>
      <c r="E7" s="12" t="s">
        <v>37</v>
      </c>
      <c r="F7" s="15">
        <v>323000</v>
      </c>
      <c r="G7" s="16">
        <v>38.4</v>
      </c>
      <c r="H7" s="15">
        <f>ROUND(G7, 3)*F7</f>
        <v>12403200</v>
      </c>
      <c r="I7" s="13"/>
    </row>
    <row r="8" spans="1:9" customHeight="1" ht="100">
      <c r="A8" s="12">
        <v>4</v>
      </c>
      <c r="B8" s="12"/>
      <c r="C8" s="14" t="s">
        <v>39</v>
      </c>
      <c r="D8" s="14" t="s">
        <v>40</v>
      </c>
      <c r="E8" s="12" t="s">
        <v>37</v>
      </c>
      <c r="F8" s="15">
        <v>143000</v>
      </c>
      <c r="G8" s="16">
        <v>14.4</v>
      </c>
      <c r="H8" s="15">
        <f>ROUND(G8, 3)*F8</f>
        <v>2059200</v>
      </c>
      <c r="I8" s="13"/>
    </row>
    <row r="9" spans="1:9" customHeight="1" ht="100">
      <c r="A9" s="12">
        <v>5</v>
      </c>
      <c r="B9" s="12"/>
      <c r="C9" s="14" t="s">
        <v>41</v>
      </c>
      <c r="D9" s="14" t="s">
        <v>42</v>
      </c>
      <c r="E9" s="12" t="s">
        <v>37</v>
      </c>
      <c r="F9" s="15">
        <v>316000</v>
      </c>
      <c r="G9" s="16">
        <v>9.6</v>
      </c>
      <c r="H9" s="15">
        <f>ROUND(G9, 3)*F9</f>
        <v>3033600</v>
      </c>
      <c r="I9" s="13"/>
    </row>
    <row r="10" spans="1:9" customHeight="1" ht="100">
      <c r="A10" s="12">
        <v>6</v>
      </c>
      <c r="B10" s="12"/>
      <c r="C10" s="14" t="s">
        <v>41</v>
      </c>
      <c r="D10" s="14" t="s">
        <v>43</v>
      </c>
      <c r="E10" s="12" t="s">
        <v>37</v>
      </c>
      <c r="F10" s="15">
        <v>356250</v>
      </c>
      <c r="G10" s="16">
        <v>50.07</v>
      </c>
      <c r="H10" s="15">
        <f>ROUND(G10, 3)*F10</f>
        <v>17837437.5</v>
      </c>
      <c r="I10" s="13"/>
    </row>
    <row r="11" spans="1:9" customHeight="1" ht="100">
      <c r="A11" s="12">
        <v>7</v>
      </c>
      <c r="B11" s="12"/>
      <c r="C11" s="14" t="s">
        <v>41</v>
      </c>
      <c r="D11" s="14" t="s">
        <v>44</v>
      </c>
      <c r="E11" s="12" t="s">
        <v>37</v>
      </c>
      <c r="F11" s="15">
        <v>428000</v>
      </c>
      <c r="G11" s="16">
        <v>28.8</v>
      </c>
      <c r="H11" s="15">
        <f>ROUND(G11, 3)*F11</f>
        <v>12326400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37</v>
      </c>
      <c r="F12" s="15">
        <v>275000</v>
      </c>
      <c r="G12" s="16">
        <v>34.56</v>
      </c>
      <c r="H12" s="15">
        <f>ROUND(G12, 3)*F12</f>
        <v>9504000</v>
      </c>
      <c r="I12" s="13">
        <f>SUM(H5:H12)</f>
        <v>57626237.5</v>
      </c>
    </row>
    <row r="13" spans="1:9" customHeight="1" ht="40">
      <c r="A13" s="9" t="s">
        <v>47</v>
      </c>
      <c r="B13" s="9"/>
      <c r="C13" s="9"/>
      <c r="D13" s="9"/>
      <c r="E13" s="9"/>
      <c r="F13" s="10">
        <f>'Vật tư hoàn thiện'!I18</f>
        <v>14381556</v>
      </c>
      <c r="G13" s="11"/>
      <c r="H13" s="10"/>
    </row>
    <row r="14" spans="1:9" customHeight="1" ht="100">
      <c r="A14" s="12">
        <v>9</v>
      </c>
      <c r="B14" s="12"/>
      <c r="C14" s="14" t="s">
        <v>48</v>
      </c>
      <c r="D14" s="14" t="s">
        <v>49</v>
      </c>
      <c r="E14" s="12" t="s">
        <v>50</v>
      </c>
      <c r="F14" s="15">
        <v>84624</v>
      </c>
      <c r="G14" s="16">
        <v>2.0</v>
      </c>
      <c r="H14" s="15">
        <f>ROUND(G14, 3)*F14</f>
        <v>169248</v>
      </c>
      <c r="I14" s="13"/>
    </row>
    <row r="15" spans="1:9" customHeight="1" ht="100">
      <c r="A15" s="12">
        <v>10</v>
      </c>
      <c r="B15" s="12"/>
      <c r="C15" s="14" t="s">
        <v>51</v>
      </c>
      <c r="D15" s="14" t="s">
        <v>52</v>
      </c>
      <c r="E15" s="12" t="s">
        <v>50</v>
      </c>
      <c r="F15" s="15">
        <v>127675</v>
      </c>
      <c r="G15" s="16">
        <v>8.0</v>
      </c>
      <c r="H15" s="15">
        <f>ROUND(G15, 3)*F15</f>
        <v>1021400</v>
      </c>
      <c r="I15" s="13"/>
    </row>
    <row r="16" spans="1:9" customHeight="1" ht="100">
      <c r="A16" s="12">
        <v>11</v>
      </c>
      <c r="B16" s="12"/>
      <c r="C16" s="14" t="s">
        <v>51</v>
      </c>
      <c r="D16" s="14" t="s">
        <v>53</v>
      </c>
      <c r="E16" s="12" t="s">
        <v>50</v>
      </c>
      <c r="F16" s="15">
        <v>1602400</v>
      </c>
      <c r="G16" s="16">
        <v>3.0</v>
      </c>
      <c r="H16" s="15">
        <f>ROUND(G16, 3)*F16</f>
        <v>4807200</v>
      </c>
      <c r="I16" s="13"/>
    </row>
    <row r="17" spans="1:9" customHeight="1" ht="100">
      <c r="A17" s="12">
        <v>12</v>
      </c>
      <c r="B17" s="12"/>
      <c r="C17" s="14" t="s">
        <v>51</v>
      </c>
      <c r="D17" s="14" t="s">
        <v>54</v>
      </c>
      <c r="E17" s="12" t="s">
        <v>55</v>
      </c>
      <c r="F17" s="15">
        <v>349809</v>
      </c>
      <c r="G17" s="16">
        <v>12.0</v>
      </c>
      <c r="H17" s="15">
        <f>ROUND(G17, 3)*F17</f>
        <v>4197708</v>
      </c>
      <c r="I17" s="13"/>
    </row>
    <row r="18" spans="1:9" customHeight="1" ht="100">
      <c r="A18" s="12">
        <v>13</v>
      </c>
      <c r="B18" s="12"/>
      <c r="C18" s="14" t="s">
        <v>48</v>
      </c>
      <c r="D18" s="14" t="s">
        <v>56</v>
      </c>
      <c r="E18" s="12" t="s">
        <v>50</v>
      </c>
      <c r="F18" s="15">
        <v>598000</v>
      </c>
      <c r="G18" s="16">
        <v>7.0</v>
      </c>
      <c r="H18" s="15">
        <f>ROUND(G18, 3)*F18</f>
        <v>4186000</v>
      </c>
      <c r="I18" s="13">
        <f>SUM(H14:H18)</f>
        <v>14381556</v>
      </c>
    </row>
    <row r="19" spans="1:9" customHeight="1" ht="40">
      <c r="A19" s="9" t="s">
        <v>57</v>
      </c>
      <c r="B19" s="9"/>
      <c r="C19" s="9"/>
      <c r="D19" s="9"/>
      <c r="E19" s="9"/>
      <c r="F19" s="10">
        <f>'Vật tư hoàn thiện'!I22</f>
        <v>12710000</v>
      </c>
      <c r="G19" s="11"/>
      <c r="H19" s="10"/>
    </row>
    <row r="20" spans="1:9" customHeight="1" ht="100">
      <c r="A20" s="12">
        <v>14</v>
      </c>
      <c r="B20" s="12"/>
      <c r="C20" s="14" t="s">
        <v>58</v>
      </c>
      <c r="D20" s="14" t="s">
        <v>59</v>
      </c>
      <c r="E20" s="12" t="s">
        <v>60</v>
      </c>
      <c r="F20" s="15">
        <v>6970000</v>
      </c>
      <c r="G20" s="16">
        <v>1</v>
      </c>
      <c r="H20" s="15">
        <f>ROUND(G20, 3)*F20</f>
        <v>6970000</v>
      </c>
      <c r="I20" s="13"/>
    </row>
    <row r="21" spans="1:9" customHeight="1" ht="100">
      <c r="A21" s="12">
        <v>15</v>
      </c>
      <c r="B21" s="12"/>
      <c r="C21" s="14" t="s">
        <v>58</v>
      </c>
      <c r="D21" s="14" t="s">
        <v>61</v>
      </c>
      <c r="E21" s="12" t="s">
        <v>60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58</v>
      </c>
      <c r="D22" s="14" t="s">
        <v>62</v>
      </c>
      <c r="E22" s="12" t="s">
        <v>63</v>
      </c>
      <c r="F22" s="15">
        <v>2100000</v>
      </c>
      <c r="G22" s="16">
        <v>1</v>
      </c>
      <c r="H22" s="15">
        <f>ROUND(G22, 3)*F22</f>
        <v>2100000</v>
      </c>
      <c r="I22" s="13">
        <f>SUM(H20:H22)</f>
        <v>12710000</v>
      </c>
    </row>
    <row r="23" spans="1:9" customHeight="1" ht="40">
      <c r="A23" s="9" t="s">
        <v>64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65</v>
      </c>
      <c r="B24" s="9"/>
      <c r="C24" s="9"/>
      <c r="D24" s="9"/>
      <c r="E24" s="9"/>
      <c r="F24" s="10">
        <f>'Vật tư hoàn thiện'!I32</f>
        <v>97806800</v>
      </c>
      <c r="G24" s="11"/>
      <c r="H24" s="10"/>
    </row>
    <row r="25" spans="1:9" customHeight="1" ht="100">
      <c r="A25" s="12">
        <v>17</v>
      </c>
      <c r="B25" s="12"/>
      <c r="C25" s="14" t="s">
        <v>32</v>
      </c>
      <c r="D25" s="14" t="s">
        <v>66</v>
      </c>
      <c r="E25" s="12" t="s">
        <v>67</v>
      </c>
      <c r="F25" s="15">
        <v>1165900.0</v>
      </c>
      <c r="G25" s="16">
        <v>2.0</v>
      </c>
      <c r="H25" s="15">
        <f>ROUND(G25, 3)*F25</f>
        <v>2331800</v>
      </c>
      <c r="I25" s="13"/>
    </row>
    <row r="26" spans="1:9" customHeight="1" ht="100">
      <c r="A26" s="12">
        <v>18</v>
      </c>
      <c r="B26" s="12"/>
      <c r="C26" s="14" t="s">
        <v>32</v>
      </c>
      <c r="D26" s="14" t="s">
        <v>68</v>
      </c>
      <c r="E26" s="12" t="s">
        <v>37</v>
      </c>
      <c r="F26" s="15">
        <v>2500000.0</v>
      </c>
      <c r="G26" s="16">
        <v>6.16</v>
      </c>
      <c r="H26" s="15">
        <f>ROUND(G26, 3)*F26</f>
        <v>15400000</v>
      </c>
      <c r="I26" s="13"/>
    </row>
    <row r="27" spans="1:9" customHeight="1" ht="100">
      <c r="A27" s="12">
        <v>19</v>
      </c>
      <c r="B27" s="12"/>
      <c r="C27" s="14" t="s">
        <v>32</v>
      </c>
      <c r="D27" s="14" t="s">
        <v>69</v>
      </c>
      <c r="E27" s="12" t="s">
        <v>37</v>
      </c>
      <c r="F27" s="15">
        <v>2500000.0</v>
      </c>
      <c r="G27" s="16">
        <v>5.94</v>
      </c>
      <c r="H27" s="15">
        <f>ROUND(G27, 3)*F27</f>
        <v>14850000</v>
      </c>
      <c r="I27" s="13"/>
    </row>
    <row r="28" spans="1:9" customHeight="1" ht="100">
      <c r="A28" s="12">
        <v>20</v>
      </c>
      <c r="B28" s="12"/>
      <c r="C28" s="14" t="s">
        <v>32</v>
      </c>
      <c r="D28" s="14" t="s">
        <v>70</v>
      </c>
      <c r="E28" s="12" t="s">
        <v>37</v>
      </c>
      <c r="F28" s="15">
        <v>2200000.0</v>
      </c>
      <c r="G28" s="16">
        <v>1.65</v>
      </c>
      <c r="H28" s="15">
        <f>ROUND(G28, 3)*F28</f>
        <v>3630000</v>
      </c>
      <c r="I28" s="13"/>
    </row>
    <row r="29" spans="1:9" customHeight="1" ht="100">
      <c r="A29" s="12">
        <v>21</v>
      </c>
      <c r="B29" s="12"/>
      <c r="C29" s="14" t="s">
        <v>32</v>
      </c>
      <c r="D29" s="14" t="s">
        <v>71</v>
      </c>
      <c r="E29" s="12" t="s">
        <v>37</v>
      </c>
      <c r="F29" s="15">
        <v>2500000.0</v>
      </c>
      <c r="G29" s="16">
        <v>12.0</v>
      </c>
      <c r="H29" s="15">
        <f>ROUND(G29, 3)*F29</f>
        <v>30000000</v>
      </c>
      <c r="I29" s="13"/>
    </row>
    <row r="30" spans="1:9" customHeight="1" ht="100">
      <c r="A30" s="12">
        <v>22</v>
      </c>
      <c r="B30" s="12"/>
      <c r="C30" s="14" t="s">
        <v>32</v>
      </c>
      <c r="D30" s="14" t="s">
        <v>72</v>
      </c>
      <c r="E30" s="12" t="s">
        <v>73</v>
      </c>
      <c r="F30" s="15">
        <v>28400.0</v>
      </c>
      <c r="G30" s="16">
        <v>300.0</v>
      </c>
      <c r="H30" s="15">
        <f>ROUND(G30, 3)*F30</f>
        <v>8520000</v>
      </c>
      <c r="I30" s="13"/>
    </row>
    <row r="31" spans="1:9" customHeight="1" ht="100">
      <c r="A31" s="12">
        <v>23</v>
      </c>
      <c r="B31" s="12"/>
      <c r="C31" s="14" t="s">
        <v>32</v>
      </c>
      <c r="D31" s="14" t="s">
        <v>74</v>
      </c>
      <c r="E31" s="12" t="s">
        <v>73</v>
      </c>
      <c r="F31" s="15">
        <v>52990.0</v>
      </c>
      <c r="G31" s="16">
        <v>300.0</v>
      </c>
      <c r="H31" s="15">
        <f>ROUND(G31, 3)*F31</f>
        <v>15897000</v>
      </c>
      <c r="I31" s="13"/>
    </row>
    <row r="32" spans="1:9" customHeight="1" ht="100">
      <c r="A32" s="12">
        <v>24</v>
      </c>
      <c r="B32" s="12"/>
      <c r="C32" s="14" t="s">
        <v>32</v>
      </c>
      <c r="D32" s="14" t="s">
        <v>75</v>
      </c>
      <c r="E32" s="12" t="s">
        <v>67</v>
      </c>
      <c r="F32" s="15">
        <v>7178000.0</v>
      </c>
      <c r="G32" s="16">
        <v>1.0</v>
      </c>
      <c r="H32" s="15">
        <f>ROUND(G32, 3)*F32</f>
        <v>7178000</v>
      </c>
      <c r="I32" s="13">
        <f>SUM(H25:H32)</f>
        <v>97806800</v>
      </c>
    </row>
    <row r="33" spans="1:9">
      <c r="A33" s="17" t="s">
        <v>13</v>
      </c>
      <c r="H33" s="18">
        <f>SUM(H5:H32)</f>
        <v>182524593.5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19:E19"/>
    <mergeCell ref="F19:H19"/>
    <mergeCell ref="A23:E23"/>
    <mergeCell ref="F23:H23"/>
    <mergeCell ref="A24:E24"/>
    <mergeCell ref="F24:H24"/>
    <mergeCell ref="A33:G3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2022-11-29T14:06:42+07:00</dcterms:created>
  <dcterms:modified xsi:type="dcterms:W3CDTF">2022-11-29T14:06:42+07:00</dcterms:modified>
  <dc:title>Untitled Spreadsheet</dc:title>
  <dc:description/>
  <dc:subject/>
  <cp:keywords/>
  <cp:category/>
</cp:coreProperties>
</file>