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<sst xmlns="http://schemas.openxmlformats.org/spreadsheetml/2006/main" uniqueCount="83">
  <si>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</si>
  <si>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Nguyễn Quốc Dũng
Số điện thoại: 0908170097
Ngày xuất báo giá: 16/05/2023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</si>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</sst>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c7acae16f158b4b0b1dbe98459a5c7bd.jpg"/><Relationship Id="rId3" Type="http://schemas.openxmlformats.org/officeDocument/2006/relationships/image" Target="../media/fd4f7221428d4a99a19cda0962ee3479.jpg"/><Relationship Id="rId4" Type="http://schemas.openxmlformats.org/officeDocument/2006/relationships/image" Target="../media/f0883c8aa735b296de32a1b8bc09cbfb.jpg"/><Relationship Id="rId5" Type="http://schemas.openxmlformats.org/officeDocument/2006/relationships/image" Target="../media/0acf869bc56a054a6cdb3bf3e4702c4c.jpg"/><Relationship Id="rId6" Type="http://schemas.openxmlformats.org/officeDocument/2006/relationships/image" Target="../media/45c94e2e15d901835d71ba9715063797.jpg"/><Relationship Id="rId7" Type="http://schemas.openxmlformats.org/officeDocument/2006/relationships/image" Target="../media/a6122774458bc4735dcd488ffb5256cc.jpg"/><Relationship Id="rId8" Type="http://schemas.openxmlformats.org/officeDocument/2006/relationships/image" Target="../media/0209699184a9f15b9a3f5fa35bb109e5.jpg"/><Relationship Id="rId9" Type="http://schemas.openxmlformats.org/officeDocument/2006/relationships/image" Target="../media/d96b5d42a94a1d326250ed3bfc145688.jpg"/><Relationship Id="rId10" Type="http://schemas.openxmlformats.org/officeDocument/2006/relationships/image" Target="../media/6c766128042141684fc44155a5d36124.jpg"/><Relationship Id="rId11" Type="http://schemas.openxmlformats.org/officeDocument/2006/relationships/image" Target="../media/f07451d5d8ca570fc33b7f78d7e2f681.png"/><Relationship Id="rId12" Type="http://schemas.openxmlformats.org/officeDocument/2006/relationships/image" Target="../media/0539efb9c06c36ba8e79973478f6b2bf.jp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85725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16/05/2023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185321939.32</v>
      </c>
    </row>
    <row r="6" spans="1:5">
      <c r="A6" s="2">
        <v>2.1</v>
      </c>
      <c r="B6" s="2" t="s">
        <v>8</v>
      </c>
      <c r="C6" s="34">
        <f>'Vật tư hoàn thiện'!J10</f>
        <v>30523039.32</v>
      </c>
    </row>
    <row r="7" spans="1:5">
      <c r="A7" s="2">
        <v>2.2</v>
      </c>
      <c r="B7" s="2" t="s">
        <v>9</v>
      </c>
      <c r="C7" s="34">
        <f>'Vật tư hoàn thiện'!J12</f>
        <v>13087000</v>
      </c>
    </row>
    <row r="8" spans="1:5">
      <c r="A8" s="2">
        <v>2.3</v>
      </c>
      <c r="B8" s="2" t="s">
        <v>10</v>
      </c>
      <c r="C8" s="34">
        <f>'Vật tư hoàn thiện'!J16</f>
        <v>13879900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195200000</v>
      </c>
    </row>
    <row r="13" spans="1:5">
      <c r="A13" s="13">
        <v>3.1</v>
      </c>
      <c r="B13" s="14" t="s">
        <v>13</v>
      </c>
      <c r="C13" s="16">
        <f>ROUND(E13, 4)*D13</f>
        <v>195200000</v>
      </c>
      <c r="D13" s="13">
        <v>1600000.0</v>
      </c>
      <c r="E13" s="13">
        <v>122.0</v>
      </c>
    </row>
    <row r="14" spans="1:5">
      <c r="A14" s="18" t="s">
        <v>14</v>
      </c>
      <c r="C14" s="19">
        <f>SUM(C4:C5)+C12</f>
        <v>833149679.32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16/05/2023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9.138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Quốc Dũng
Số điện thoại: 0908170097
Ngày xuất báo giá: 16/05/2023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thiện'!J10</f>
        <v>30523039.32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34373</v>
      </c>
      <c r="H5" s="15">
        <v>15</v>
      </c>
      <c r="I5" s="16">
        <f>ROUND(H5, 3)*G5</f>
        <v>515595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40</v>
      </c>
      <c r="G6" s="16">
        <v>178641</v>
      </c>
      <c r="H6" s="15">
        <v>50.4</v>
      </c>
      <c r="I6" s="16">
        <f>ROUND(H6, 3)*G6</f>
        <v>9003506.4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40</v>
      </c>
      <c r="G7" s="16">
        <v>171601</v>
      </c>
      <c r="H7" s="15">
        <v>10.08</v>
      </c>
      <c r="I7" s="16">
        <f>ROUND(H7, 3)*G7</f>
        <v>1729738.08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40</v>
      </c>
      <c r="G8" s="16">
        <v>171601</v>
      </c>
      <c r="H8" s="15">
        <v>51.84</v>
      </c>
      <c r="I8" s="16">
        <f>ROUND(H8, 3)*G8</f>
        <v>8895795.84</v>
      </c>
      <c r="J8" s="13"/>
    </row>
    <row r="9" spans="1:10" customHeight="1" ht="100">
      <c r="A9" s="13">
        <v>5</v>
      </c>
      <c r="B9" s="13"/>
      <c r="C9" s="14" t="s">
        <v>41</v>
      </c>
      <c r="D9" s="14" t="s">
        <v>46</v>
      </c>
      <c r="E9" s="13" t="s">
        <v>47</v>
      </c>
      <c r="F9" s="13" t="s">
        <v>40</v>
      </c>
      <c r="G9" s="16">
        <v>171601</v>
      </c>
      <c r="H9" s="15">
        <v>36.0</v>
      </c>
      <c r="I9" s="16">
        <f>ROUND(H9, 3)*G9</f>
        <v>6177636</v>
      </c>
      <c r="J9" s="13"/>
    </row>
    <row r="10" spans="1:10" customHeight="1" ht="100">
      <c r="A10" s="13">
        <v>6</v>
      </c>
      <c r="B10" s="13"/>
      <c r="C10" s="14" t="s">
        <v>48</v>
      </c>
      <c r="D10" s="14" t="s">
        <v>49</v>
      </c>
      <c r="E10" s="13" t="s">
        <v>50</v>
      </c>
      <c r="F10" s="13" t="s">
        <v>40</v>
      </c>
      <c r="G10" s="16">
        <v>224400</v>
      </c>
      <c r="H10" s="15">
        <v>18.72</v>
      </c>
      <c r="I10" s="16">
        <f>ROUND(H10, 3)*G10</f>
        <v>4200768</v>
      </c>
      <c r="J10" s="13">
        <f>SUM(I5:J10)</f>
        <v>30523039.32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thiện'!J12</f>
        <v>13087000</v>
      </c>
      <c r="H11" s="12"/>
      <c r="I11" s="12"/>
    </row>
    <row r="12" spans="1:10" customHeight="1" ht="100">
      <c r="A12" s="13">
        <v>7</v>
      </c>
      <c r="B12" s="13"/>
      <c r="C12" s="14" t="s">
        <v>52</v>
      </c>
      <c r="D12" s="14" t="s">
        <v>53</v>
      </c>
      <c r="E12" s="13" t="s">
        <v>54</v>
      </c>
      <c r="F12" s="13" t="s">
        <v>55</v>
      </c>
      <c r="G12" s="16">
        <v>569000</v>
      </c>
      <c r="H12" s="15">
        <v>23.0</v>
      </c>
      <c r="I12" s="16">
        <f>ROUND(H12, 3)*G12</f>
        <v>13087000</v>
      </c>
      <c r="J12" s="13">
        <f>I12</f>
        <v>13087000</v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7">
        <f>'Vật tư hoàn thiện'!J16</f>
        <v>13879900</v>
      </c>
      <c r="H13" s="12"/>
      <c r="I13" s="12"/>
    </row>
    <row r="14" spans="1:10" customHeight="1" ht="100">
      <c r="A14" s="13">
        <v>8</v>
      </c>
      <c r="B14" s="13"/>
      <c r="C14" s="14" t="s">
        <v>57</v>
      </c>
      <c r="D14" s="14" t="s">
        <v>58</v>
      </c>
      <c r="E14" s="13" t="s">
        <v>59</v>
      </c>
      <c r="F14" s="13" t="s">
        <v>60</v>
      </c>
      <c r="G14" s="16">
        <v>7965100</v>
      </c>
      <c r="H14" s="15">
        <v>1</v>
      </c>
      <c r="I14" s="16">
        <f>ROUND(H14, 3)*G14</f>
        <v>7965100</v>
      </c>
      <c r="J14" s="13"/>
    </row>
    <row r="15" spans="1:10" customHeight="1" ht="100">
      <c r="A15" s="13">
        <v>9</v>
      </c>
      <c r="B15" s="13"/>
      <c r="C15" s="14" t="s">
        <v>57</v>
      </c>
      <c r="D15" s="14" t="s">
        <v>61</v>
      </c>
      <c r="E15" s="13" t="s">
        <v>62</v>
      </c>
      <c r="F15" s="13" t="s">
        <v>63</v>
      </c>
      <c r="G15" s="16">
        <v>3814800</v>
      </c>
      <c r="H15" s="15">
        <v>1</v>
      </c>
      <c r="I15" s="16">
        <f>ROUND(H15, 3)*G15</f>
        <v>3814800</v>
      </c>
      <c r="J15" s="13"/>
    </row>
    <row r="16" spans="1:10" customHeight="1" ht="100">
      <c r="A16" s="13">
        <v>10</v>
      </c>
      <c r="B16" s="13"/>
      <c r="C16" s="14" t="s">
        <v>57</v>
      </c>
      <c r="D16" s="14" t="s">
        <v>64</v>
      </c>
      <c r="E16" s="13" t="s">
        <v>65</v>
      </c>
      <c r="F16" s="13" t="s">
        <v>63</v>
      </c>
      <c r="G16" s="16">
        <v>2100000</v>
      </c>
      <c r="H16" s="15">
        <v>1</v>
      </c>
      <c r="I16" s="16">
        <f>ROUND(H16, 3)*G16</f>
        <v>2100000</v>
      </c>
      <c r="J16" s="13">
        <f>SUM(I14:J16)</f>
        <v>13879900</v>
      </c>
    </row>
    <row r="17" spans="1:10" customHeight="1" ht="40">
      <c r="A17" s="11" t="s">
        <v>66</v>
      </c>
      <c r="B17" s="11"/>
      <c r="C17" s="11"/>
      <c r="D17" s="11"/>
      <c r="E17" s="11"/>
      <c r="F17" s="11"/>
      <c r="G17" s="17">
        <f>'Vật tư hoàn thiện'!J18</f>
        <v>175000</v>
      </c>
      <c r="H17" s="12"/>
      <c r="I17" s="12"/>
    </row>
    <row r="18" spans="1:10" customHeight="1" ht="100">
      <c r="A18" s="13">
        <v>11</v>
      </c>
      <c r="B18" s="13"/>
      <c r="C18" s="14" t="s">
        <v>67</v>
      </c>
      <c r="D18" s="14" t="s">
        <v>68</v>
      </c>
      <c r="E18" s="13" t="s">
        <v>69</v>
      </c>
      <c r="F18" s="13" t="s">
        <v>70</v>
      </c>
      <c r="G18" s="16">
        <v>175000</v>
      </c>
      <c r="H18" s="15">
        <v>1</v>
      </c>
      <c r="I18" s="16">
        <f>ROUND(H18, 3)*G18</f>
        <v>175000</v>
      </c>
      <c r="J18" s="13">
        <f>I18</f>
        <v>175000</v>
      </c>
    </row>
    <row r="19" spans="1:10" customHeight="1" ht="40">
      <c r="A19" s="11" t="s">
        <v>71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72</v>
      </c>
      <c r="D20" s="14" t="s">
        <v>73</v>
      </c>
      <c r="E20" s="13"/>
      <c r="F20" s="13" t="s">
        <v>74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72</v>
      </c>
      <c r="D21" s="14" t="s">
        <v>75</v>
      </c>
      <c r="E21" s="13"/>
      <c r="F21" s="13" t="s">
        <v>40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72</v>
      </c>
      <c r="D22" s="14" t="s">
        <v>76</v>
      </c>
      <c r="E22" s="13"/>
      <c r="F22" s="13" t="s">
        <v>40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72</v>
      </c>
      <c r="D23" s="14" t="s">
        <v>77</v>
      </c>
      <c r="E23" s="13"/>
      <c r="F23" s="13" t="s">
        <v>40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72</v>
      </c>
      <c r="D24" s="14" t="s">
        <v>78</v>
      </c>
      <c r="E24" s="13"/>
      <c r="F24" s="13" t="s">
        <v>40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72</v>
      </c>
      <c r="D25" s="14" t="s">
        <v>79</v>
      </c>
      <c r="E25" s="13"/>
      <c r="F25" s="13" t="s">
        <v>80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72</v>
      </c>
      <c r="D26" s="14" t="s">
        <v>81</v>
      </c>
      <c r="E26" s="13"/>
      <c r="F26" s="13" t="s">
        <v>80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72</v>
      </c>
      <c r="D27" s="14" t="s">
        <v>82</v>
      </c>
      <c r="E27" s="13"/>
      <c r="F27" s="13" t="s">
        <v>74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185321939.32</v>
      </c>
    </row>
  </sheetData>
  <mergeCells>
    <mergeCell ref="A1:C1"/>
    <mergeCell ref="A2:I2"/>
    <mergeCell ref="D1:I1"/>
    <mergeCell ref="A4:F4"/>
    <mergeCell ref="G4:I4"/>
    <mergeCell ref="A11:F11"/>
    <mergeCell ref="G11:I11"/>
    <mergeCell ref="A13:F13"/>
    <mergeCell ref="G13:I13"/>
    <mergeCell ref="A17:F17"/>
    <mergeCell ref="G17:I17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2023-05-16T07:44:34+07:00</dcterms:created>
  <dcterms:modified xsi:type="dcterms:W3CDTF">2023-05-16T07:44:34+07:00</dcterms:modified>
  <dc:title>Untitled Spreadsheet</dc:title>
  <dc:description/>
  <dc:subject/>
  <cp:keywords/>
  <cp:category/>
</cp:coreProperties>
</file>