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<sst xmlns="http://schemas.openxmlformats.org/spreadsheetml/2006/main" uniqueCount="91">
  <si>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</si>
  <si>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Phùng Thị Hữu
Số điện thoại: 0354108535
Ngày xuất báo giá: 21/05/2023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</si>
  <si>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</si>
  <si>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</si>
  <si>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</si>
  <si>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</si>
  <si>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</si>
  <si>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</si>
  <si>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</si>
  <si>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</si>
  <si>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</si>
  <si>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</si>
  <si>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</si>
  <si>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</si>
  <si>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</si>
  <si>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</si>
  <si>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</si>
  <si>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</si>
  <si>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</si>
  <si>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</si>
  <si>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</si>
  <si>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</si>
  <si>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</si>
  <si>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</si>
  <si>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</si>
  <si>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</si>
  <si>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</si>
  <si>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</si>
  <si>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</si>
  <si>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</si>
  <si>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</si>
  <si>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</si>
  <si>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</si>
  <si>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</si>
  <si>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</si>
  <si>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</si>
  <si>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</si>
  <si>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IRISA</t>
  </si>
  <si>
    <t>Ngói tráng men IRISA xanh coban IR.002</t>
  </si>
  <si>
    <t>G07000039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</si>
  <si>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</si>
  <si>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</si>
  <si>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</si>
  <si>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</si>
  <si>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</si>
  <si>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</si>
  <si>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</si>
  <si>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</si>
  <si>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</si>
  <si>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</si>
  <si>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</si>
  <si>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Hoàng Hà</t>
  </si>
  <si>
    <t>Gạch men Hoàng Hà LX33205 300mmx300mm</t>
  </si>
  <si>
    <t>G01000052</t>
  </si>
  <si>
    <t>II. Sơn</t>
  </si>
  <si>
    <t>KCC</t>
  </si>
  <si>
    <t>Sơn nước nội thất kinh tế KOREINTEX KCC (Mã màu: #ffffff - Dung tích: 18L)</t>
  </si>
  <si>
    <t>K03000121</t>
  </si>
  <si>
    <t>Thùng</t>
  </si>
  <si>
    <t>Sơn nước nội thất kinh tế KOREBEST Màu Pha KCC (Mã màu: #ffffff - Dung tích: 18L)</t>
  </si>
  <si>
    <t>K02000013</t>
  </si>
  <si>
    <t>TOA</t>
  </si>
  <si>
    <t>Sơn nước nội thất Supertech Pro Int Trắng TOA (Mã màu: #faeeee - Dung tích: 18L)</t>
  </si>
  <si>
    <t>K03000003</t>
  </si>
  <si>
    <t>Sơn nước nội thất NanoClean Bóng mờ Màu Pha TOA (Mã màu: #f8e9ec - Dung tích: 15L)</t>
  </si>
  <si>
    <t>K02000072</t>
  </si>
  <si>
    <t>Sơn nước nội thất Thoải Mái Lau Chùi Siêu Bóng Màu Pha TOA (Mã màu: #feffff - Dung tích: 18L)</t>
  </si>
  <si>
    <t>K02000096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</si>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</sst>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c7acae16f158b4b0b1dbe98459a5c7bd.jpg"/><Relationship Id="rId3" Type="http://schemas.openxmlformats.org/officeDocument/2006/relationships/image" Target="../media/b87a4f8b594584e1bea54a88efb4f378.png"/><Relationship Id="rId4" Type="http://schemas.openxmlformats.org/officeDocument/2006/relationships/image" Target="../media/fd4f7221428d4a99a19cda0962ee3479.jpg"/><Relationship Id="rId5" Type="http://schemas.openxmlformats.org/officeDocument/2006/relationships/image" Target="../media/f0883c8aa735b296de32a1b8bc09cbfb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3b2a014695a733d856abb9d6f5dec3a8.jpg"/><Relationship Id="rId9" Type="http://schemas.openxmlformats.org/officeDocument/2006/relationships/image" Target="../media/0209699184a9f15b9a3f5fa35bb109e5.jpg"/><Relationship Id="rId10" Type="http://schemas.openxmlformats.org/officeDocument/2006/relationships/image" Target="../media/597ee8c30b692788f2f5bf6fa84c9931.jpg"/><Relationship Id="rId11" Type="http://schemas.openxmlformats.org/officeDocument/2006/relationships/image" Target="../media/3dfb2c15ac024a66ecef08976f87f40a.jpg"/><Relationship Id="rId12" Type="http://schemas.openxmlformats.org/officeDocument/2006/relationships/image" Target="../media/6c4e7850e2110cdfc471ab5114b1d041.jpg"/><Relationship Id="rId13" Type="http://schemas.openxmlformats.org/officeDocument/2006/relationships/image" Target="../media/811d55676830a4ecd6dd254e8da3988d.jpg"/><Relationship Id="rId14" Type="http://schemas.openxmlformats.org/officeDocument/2006/relationships/image" Target="../media/a56cfb9966b1640729ac594bf5da1fad.jpg"/><Relationship Id="rId15" Type="http://schemas.openxmlformats.org/officeDocument/2006/relationships/image" Target="../media/6c766128042141684fc44155a5d36124.jpg"/><Relationship Id="rId16" Type="http://schemas.openxmlformats.org/officeDocument/2006/relationships/image" Target="../media/f07451d5d8ca570fc33b7f78d7e2f681.png"/><Relationship Id="rId17" Type="http://schemas.openxmlformats.org/officeDocument/2006/relationships/image" Target="../media/cbde0e0719dd44a8b4222691e042f2e3.jpeg"/><Relationship Id="rId18" Type="http://schemas.openxmlformats.org/officeDocument/2006/relationships/image" Target="../media/b096889f3c400d636e4ed16d53c80fd4.png"/><Relationship Id="rId19" Type="http://schemas.openxmlformats.org/officeDocument/2006/relationships/image" Target="../media/8469c4cf0590a157e067296e7dcf76f2.jpg"/><Relationship Id="rId20" Type="http://schemas.openxmlformats.org/officeDocument/2006/relationships/image" Target="../media/4573173a758565419d352ff610490e7f.png"/><Relationship Id="rId21" Type="http://schemas.openxmlformats.org/officeDocument/2006/relationships/image" Target="../media/7954423ca0c94862d326a93e1aa3acd1.jpg"/><Relationship Id="rId22" Type="http://schemas.openxmlformats.org/officeDocument/2006/relationships/image" Target="../media/94ee2ea42cd8e8b8b4a3e88f355fd560.jp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810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676275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695325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952500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8572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466725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0572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12395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Phùng Thị Hữu
Số điện thoại: 0354108535
Ngày xuất báo giá: 21/05/2023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210600030.08</v>
      </c>
    </row>
    <row r="6" spans="1:5">
      <c r="A6" s="2">
        <v>2.1</v>
      </c>
      <c r="B6" s="2" t="s">
        <v>8</v>
      </c>
      <c r="C6" s="34">
        <f>'Vật tư hoàn thiện'!J11</f>
        <v>25798030.08</v>
      </c>
    </row>
    <row r="7" spans="1:5">
      <c r="A7" s="2">
        <v>2.2</v>
      </c>
      <c r="B7" s="2" t="s">
        <v>9</v>
      </c>
      <c r="C7" s="34">
        <f>'Vật tư hoàn thiện'!J17</f>
        <v>43265100</v>
      </c>
    </row>
    <row r="8" spans="1:5">
      <c r="A8" s="2">
        <v>2.3</v>
      </c>
      <c r="B8" s="2" t="s">
        <v>10</v>
      </c>
      <c r="C8" s="34">
        <f>'Vật tư hoàn thiện'!J21</f>
        <v>13879900</v>
      </c>
    </row>
    <row r="9" spans="1:5">
      <c r="A9" s="2">
        <v>2.4</v>
      </c>
      <c r="B9" s="2" t="s">
        <v>6</v>
      </c>
      <c r="C9" s="34">
        <f>'Vật tư hoàn thiện'!J31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195200000</v>
      </c>
    </row>
    <row r="13" spans="1:5">
      <c r="A13" s="13">
        <v>3.1</v>
      </c>
      <c r="B13" s="14" t="s">
        <v>13</v>
      </c>
      <c r="C13" s="16">
        <f>ROUND(E13, 4)*D13</f>
        <v>195200000</v>
      </c>
      <c r="D13" s="13">
        <v>1600000.0</v>
      </c>
      <c r="E13" s="13">
        <v>122.0</v>
      </c>
    </row>
    <row r="14" spans="1:5">
      <c r="A14" s="18" t="s">
        <v>14</v>
      </c>
      <c r="C14" s="19">
        <f>SUM(C4:C5)+C12</f>
        <v>858427770.08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Phùng Thị Hữu
Số điện thoại: 0354108535
Ngày xuất báo giá: 21/05/2023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2"/>
  <sheetViews>
    <sheetView tabSelected="0" workbookViewId="0" showGridLines="true" showRowColHeaders="1">
      <selection activeCell="I32" sqref="I32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20.685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Phùng Thị Hữu
Số điện thoại: 0354108535
Ngày xuất báo giá: 21/05/2023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25798030.08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34372</v>
      </c>
      <c r="H5" s="15">
        <v>15</v>
      </c>
      <c r="I5" s="16">
        <f>ROUND(H5, 3)*G5</f>
        <v>515580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16500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167476</v>
      </c>
      <c r="H7" s="15">
        <v>21.6</v>
      </c>
      <c r="I7" s="16">
        <f>ROUND(H7, 3)*G7</f>
        <v>3617481.6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154441</v>
      </c>
      <c r="H8" s="15">
        <v>10.08</v>
      </c>
      <c r="I8" s="16">
        <f>ROUND(H8, 3)*G8</f>
        <v>1556765.28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154441</v>
      </c>
      <c r="H9" s="15">
        <v>51.84</v>
      </c>
      <c r="I9" s="16">
        <f>ROUND(H9, 3)*G9</f>
        <v>8006221.44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154441</v>
      </c>
      <c r="H10" s="15">
        <v>63.36</v>
      </c>
      <c r="I10" s="16">
        <f>ROUND(H10, 3)*G10</f>
        <v>9785381.76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123750</v>
      </c>
      <c r="H11" s="15">
        <v>18.72</v>
      </c>
      <c r="I11" s="16">
        <f>ROUND(H11, 3)*G11</f>
        <v>2316600</v>
      </c>
      <c r="J11" s="13">
        <f>SUM(I5:J11)</f>
        <v>25798030.08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thiện'!J17</f>
        <v>43265100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569000</v>
      </c>
      <c r="H13" s="15">
        <v>7.0</v>
      </c>
      <c r="I13" s="16">
        <f>ROUND(H13, 3)*G13</f>
        <v>3983000</v>
      </c>
      <c r="J13" s="13"/>
    </row>
    <row r="14" spans="1:10" customHeight="1" ht="100">
      <c r="A14" s="13">
        <v>9</v>
      </c>
      <c r="B14" s="13"/>
      <c r="C14" s="14" t="s">
        <v>55</v>
      </c>
      <c r="D14" s="14" t="s">
        <v>59</v>
      </c>
      <c r="E14" s="13" t="s">
        <v>60</v>
      </c>
      <c r="F14" s="13" t="s">
        <v>58</v>
      </c>
      <c r="G14" s="16">
        <v>1052000</v>
      </c>
      <c r="H14" s="15">
        <v>2.0</v>
      </c>
      <c r="I14" s="16">
        <f>ROUND(H14, 3)*G14</f>
        <v>2104000</v>
      </c>
      <c r="J14" s="13"/>
    </row>
    <row r="15" spans="1:10" customHeight="1" ht="100">
      <c r="A15" s="13">
        <v>10</v>
      </c>
      <c r="B15" s="13"/>
      <c r="C15" s="14" t="s">
        <v>61</v>
      </c>
      <c r="D15" s="14" t="s">
        <v>62</v>
      </c>
      <c r="E15" s="13" t="s">
        <v>63</v>
      </c>
      <c r="F15" s="13" t="s">
        <v>58</v>
      </c>
      <c r="G15" s="16">
        <v>1106100</v>
      </c>
      <c r="H15" s="15">
        <v>6.0</v>
      </c>
      <c r="I15" s="16">
        <f>ROUND(H15, 3)*G15</f>
        <v>6636600</v>
      </c>
      <c r="J15" s="13"/>
    </row>
    <row r="16" spans="1:10" customHeight="1" ht="100">
      <c r="A16" s="13">
        <v>11</v>
      </c>
      <c r="B16" s="13"/>
      <c r="C16" s="14" t="s">
        <v>61</v>
      </c>
      <c r="D16" s="14" t="s">
        <v>64</v>
      </c>
      <c r="E16" s="13" t="s">
        <v>65</v>
      </c>
      <c r="F16" s="13" t="s">
        <v>58</v>
      </c>
      <c r="G16" s="16">
        <v>3104800</v>
      </c>
      <c r="H16" s="15">
        <v>4.0</v>
      </c>
      <c r="I16" s="16">
        <f>ROUND(H16, 3)*G16</f>
        <v>12419200</v>
      </c>
      <c r="J16" s="13"/>
    </row>
    <row r="17" spans="1:10" customHeight="1" ht="100">
      <c r="A17" s="13">
        <v>12</v>
      </c>
      <c r="B17" s="13"/>
      <c r="C17" s="14" t="s">
        <v>61</v>
      </c>
      <c r="D17" s="14" t="s">
        <v>66</v>
      </c>
      <c r="E17" s="13" t="s">
        <v>67</v>
      </c>
      <c r="F17" s="13" t="s">
        <v>58</v>
      </c>
      <c r="G17" s="16">
        <v>2588900</v>
      </c>
      <c r="H17" s="15">
        <v>7.0</v>
      </c>
      <c r="I17" s="16">
        <f>ROUND(H17, 3)*G17</f>
        <v>18122300</v>
      </c>
      <c r="J17" s="13">
        <f>SUM(I13:J17)</f>
        <v>43265100</v>
      </c>
    </row>
    <row r="18" spans="1:10" customHeight="1" ht="40">
      <c r="A18" s="11" t="s">
        <v>68</v>
      </c>
      <c r="B18" s="11"/>
      <c r="C18" s="11"/>
      <c r="D18" s="11"/>
      <c r="E18" s="11"/>
      <c r="F18" s="11"/>
      <c r="G18" s="17">
        <f>'Vật tư hoàn thiện'!J21</f>
        <v>13879900</v>
      </c>
      <c r="H18" s="12"/>
      <c r="I18" s="12"/>
    </row>
    <row r="19" spans="1:10" customHeight="1" ht="100">
      <c r="A19" s="13">
        <v>13</v>
      </c>
      <c r="B19" s="13"/>
      <c r="C19" s="14" t="s">
        <v>69</v>
      </c>
      <c r="D19" s="14" t="s">
        <v>70</v>
      </c>
      <c r="E19" s="13" t="s">
        <v>71</v>
      </c>
      <c r="F19" s="13" t="s">
        <v>72</v>
      </c>
      <c r="G19" s="16">
        <v>7965100</v>
      </c>
      <c r="H19" s="15">
        <v>1</v>
      </c>
      <c r="I19" s="16">
        <f>ROUND(H19, 3)*G19</f>
        <v>7965100</v>
      </c>
      <c r="J19" s="13"/>
    </row>
    <row r="20" spans="1:10" customHeight="1" ht="100">
      <c r="A20" s="13">
        <v>14</v>
      </c>
      <c r="B20" s="13"/>
      <c r="C20" s="14" t="s">
        <v>69</v>
      </c>
      <c r="D20" s="14" t="s">
        <v>73</v>
      </c>
      <c r="E20" s="13" t="s">
        <v>74</v>
      </c>
      <c r="F20" s="13" t="s">
        <v>75</v>
      </c>
      <c r="G20" s="16">
        <v>3814800</v>
      </c>
      <c r="H20" s="15">
        <v>1</v>
      </c>
      <c r="I20" s="16">
        <f>ROUND(H20, 3)*G20</f>
        <v>3814800</v>
      </c>
      <c r="J20" s="13"/>
    </row>
    <row r="21" spans="1:10" customHeight="1" ht="100">
      <c r="A21" s="13">
        <v>15</v>
      </c>
      <c r="B21" s="13"/>
      <c r="C21" s="14" t="s">
        <v>69</v>
      </c>
      <c r="D21" s="14" t="s">
        <v>76</v>
      </c>
      <c r="E21" s="13" t="s">
        <v>77</v>
      </c>
      <c r="F21" s="13" t="s">
        <v>75</v>
      </c>
      <c r="G21" s="16">
        <v>2100000</v>
      </c>
      <c r="H21" s="15">
        <v>1</v>
      </c>
      <c r="I21" s="16">
        <f>ROUND(H21, 3)*G21</f>
        <v>2100000</v>
      </c>
      <c r="J21" s="13">
        <f>SUM(I19:J21)</f>
        <v>13879900</v>
      </c>
    </row>
    <row r="22" spans="1:10" customHeight="1" ht="40">
      <c r="A22" s="11" t="s">
        <v>78</v>
      </c>
      <c r="B22" s="11"/>
      <c r="C22" s="11"/>
      <c r="D22" s="11"/>
      <c r="E22" s="11"/>
      <c r="F22" s="11"/>
      <c r="G22" s="17">
        <f>'Vật tư hoàn thiện'!J22</f>
        <v/>
      </c>
      <c r="H22" s="12"/>
      <c r="I22" s="12"/>
      <c r="J22">
        <f>I22</f>
        <v/>
      </c>
    </row>
    <row r="23" spans="1:10" customHeight="1" ht="40">
      <c r="A23" s="11" t="s">
        <v>79</v>
      </c>
      <c r="B23" s="11"/>
      <c r="C23" s="11"/>
      <c r="D23" s="11"/>
      <c r="E23" s="11"/>
      <c r="F23" s="11"/>
      <c r="G23" s="17">
        <f>'Vật tư hoàn thiện'!J31</f>
        <v>127657000</v>
      </c>
      <c r="H23" s="12"/>
      <c r="I23" s="12"/>
    </row>
    <row r="24" spans="1:10" customHeight="1" ht="100">
      <c r="A24" s="13">
        <v>16</v>
      </c>
      <c r="B24" s="13"/>
      <c r="C24" s="14" t="s">
        <v>80</v>
      </c>
      <c r="D24" s="14" t="s">
        <v>81</v>
      </c>
      <c r="E24" s="13"/>
      <c r="F24" s="13" t="s">
        <v>82</v>
      </c>
      <c r="G24" s="16">
        <v>12890000.0</v>
      </c>
      <c r="H24" s="15">
        <v>2.0</v>
      </c>
      <c r="I24" s="16">
        <f>ROUND(H24, 3)*G24</f>
        <v>25780000</v>
      </c>
      <c r="J24" s="13"/>
    </row>
    <row r="25" spans="1:10" customHeight="1" ht="100">
      <c r="A25" s="13">
        <v>17</v>
      </c>
      <c r="B25" s="13"/>
      <c r="C25" s="14" t="s">
        <v>80</v>
      </c>
      <c r="D25" s="14" t="s">
        <v>83</v>
      </c>
      <c r="E25" s="13"/>
      <c r="F25" s="13" t="s">
        <v>43</v>
      </c>
      <c r="G25" s="16">
        <v>2500000.0</v>
      </c>
      <c r="H25" s="15">
        <v>6.16</v>
      </c>
      <c r="I25" s="16">
        <f>ROUND(H25, 3)*G25</f>
        <v>15400000</v>
      </c>
      <c r="J25" s="13"/>
    </row>
    <row r="26" spans="1:10" customHeight="1" ht="100">
      <c r="A26" s="13">
        <v>18</v>
      </c>
      <c r="B26" s="13"/>
      <c r="C26" s="14" t="s">
        <v>80</v>
      </c>
      <c r="D26" s="14" t="s">
        <v>84</v>
      </c>
      <c r="E26" s="13"/>
      <c r="F26" s="13" t="s">
        <v>43</v>
      </c>
      <c r="G26" s="16">
        <v>2500000.0</v>
      </c>
      <c r="H26" s="15">
        <v>5.94</v>
      </c>
      <c r="I26" s="16">
        <f>ROUND(H26, 3)*G26</f>
        <v>14850000</v>
      </c>
      <c r="J26" s="13"/>
    </row>
    <row r="27" spans="1:10" customHeight="1" ht="100">
      <c r="A27" s="13">
        <v>19</v>
      </c>
      <c r="B27" s="13"/>
      <c r="C27" s="14" t="s">
        <v>80</v>
      </c>
      <c r="D27" s="14" t="s">
        <v>85</v>
      </c>
      <c r="E27" s="13"/>
      <c r="F27" s="13" t="s">
        <v>43</v>
      </c>
      <c r="G27" s="16">
        <v>2200000.0</v>
      </c>
      <c r="H27" s="15">
        <v>1.65</v>
      </c>
      <c r="I27" s="16">
        <f>ROUND(H27, 3)*G27</f>
        <v>3630000</v>
      </c>
      <c r="J27" s="13"/>
    </row>
    <row r="28" spans="1:10" customHeight="1" ht="100">
      <c r="A28" s="13">
        <v>20</v>
      </c>
      <c r="B28" s="13"/>
      <c r="C28" s="14" t="s">
        <v>80</v>
      </c>
      <c r="D28" s="14" t="s">
        <v>86</v>
      </c>
      <c r="E28" s="13"/>
      <c r="F28" s="13" t="s">
        <v>43</v>
      </c>
      <c r="G28" s="16">
        <v>2500000.0</v>
      </c>
      <c r="H28" s="15">
        <v>12.0</v>
      </c>
      <c r="I28" s="16">
        <f>ROUND(H28, 3)*G28</f>
        <v>30000000</v>
      </c>
      <c r="J28" s="13"/>
    </row>
    <row r="29" spans="1:10" customHeight="1" ht="100">
      <c r="A29" s="13">
        <v>21</v>
      </c>
      <c r="B29" s="13"/>
      <c r="C29" s="14" t="s">
        <v>80</v>
      </c>
      <c r="D29" s="14" t="s">
        <v>87</v>
      </c>
      <c r="E29" s="13"/>
      <c r="F29" s="13" t="s">
        <v>88</v>
      </c>
      <c r="G29" s="16">
        <v>28400.0</v>
      </c>
      <c r="H29" s="15">
        <v>300.0</v>
      </c>
      <c r="I29" s="16">
        <f>ROUND(H29, 3)*G29</f>
        <v>8520000</v>
      </c>
      <c r="J29" s="13"/>
    </row>
    <row r="30" spans="1:10" customHeight="1" ht="100">
      <c r="A30" s="13">
        <v>22</v>
      </c>
      <c r="B30" s="13"/>
      <c r="C30" s="14" t="s">
        <v>80</v>
      </c>
      <c r="D30" s="14" t="s">
        <v>89</v>
      </c>
      <c r="E30" s="13"/>
      <c r="F30" s="13" t="s">
        <v>88</v>
      </c>
      <c r="G30" s="16">
        <v>52990.0</v>
      </c>
      <c r="H30" s="15">
        <v>300.0</v>
      </c>
      <c r="I30" s="16">
        <f>ROUND(H30, 3)*G30</f>
        <v>15897000</v>
      </c>
      <c r="J30" s="13"/>
    </row>
    <row r="31" spans="1:10" customHeight="1" ht="100">
      <c r="A31" s="13">
        <v>23</v>
      </c>
      <c r="B31" s="13"/>
      <c r="C31" s="14" t="s">
        <v>80</v>
      </c>
      <c r="D31" s="14" t="s">
        <v>90</v>
      </c>
      <c r="E31" s="13"/>
      <c r="F31" s="13" t="s">
        <v>82</v>
      </c>
      <c r="G31" s="16">
        <v>13580000.0</v>
      </c>
      <c r="H31" s="15">
        <v>1.0</v>
      </c>
      <c r="I31" s="16">
        <f>ROUND(H31, 3)*G31</f>
        <v>13580000</v>
      </c>
      <c r="J31" s="13">
        <f>SUM(I24:J31)</f>
        <v>127657000</v>
      </c>
    </row>
    <row r="32" spans="1:10">
      <c r="A32" s="18" t="s">
        <v>14</v>
      </c>
      <c r="I32" s="19">
        <f>SUM(I5:I31)</f>
        <v>210600030.08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8:F18"/>
    <mergeCell ref="G18:I18"/>
    <mergeCell ref="A22:F22"/>
    <mergeCell ref="G22:I22"/>
    <mergeCell ref="A23:F23"/>
    <mergeCell ref="G23:I23"/>
    <mergeCell ref="A32:H3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2023-05-21T10:42:30+07:00</dcterms:created>
  <dcterms:modified xsi:type="dcterms:W3CDTF">2023-05-21T10:42:30+07:00</dcterms:modified>
  <dc:title>Untitled Spreadsheet</dc:title>
  <dc:description/>
  <dc:subject/>
  <cp:keywords/>
  <cp:category/>
</cp:coreProperties>
</file>