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<sst xmlns="http://schemas.openxmlformats.org/spreadsheetml/2006/main" uniqueCount="82">
  <si>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</si>
  <si>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HSH
Số điện thoại: 0987654321
Ngày xuất báo giá: 10/09/2024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</si>
  <si>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</si>
  <si>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</si>
  <si>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</si>
  <si>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</si>
  <si>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</si>
  <si>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</si>
  <si>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</si>
  <si>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</si>
  <si>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</si>
  <si>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</si>
  <si>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</si>
  <si>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</si>
  <si>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</si>
  <si>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</si>
  <si>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</si>
  <si>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</si>
  <si>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</si>
  <si>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</si>
  <si>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</si>
  <si>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</si>
  <si>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</si>
  <si>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</si>
  <si>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</si>
  <si>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</si>
  <si>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</si>
  <si>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</si>
  <si>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</si>
  <si>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</si>
  <si>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</si>
  <si>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</si>
  <si>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</si>
  <si>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</si>
  <si>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3605D 300mmx600mm</t>
  </si>
  <si>
    <t>G01000003</t>
  </si>
  <si>
    <t>viên</t>
  </si>
  <si>
    <t>Nippon</t>
  </si>
  <si>
    <t>Ngói màu đỏ da nhám hoa văn sần sóng nhỏ Nippon NP01</t>
  </si>
  <si>
    <t>G08000349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</si>
  <si>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</si>
  <si>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</si>
  <si>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</si>
  <si>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</si>
  <si>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</si>
  <si>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</si>
  <si>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</si>
  <si>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Gạch granite Nice NHS66.6010 600mmx600mm</t>
  </si>
  <si>
    <t>G03000008</t>
  </si>
  <si>
    <t>Gạch granite Nice NHS66.6012 600mmx600mm</t>
  </si>
  <si>
    <t>G03000022</t>
  </si>
  <si>
    <t>Vicenza</t>
  </si>
  <si>
    <t>Gạch bán sứ Vicenza HSG680010 600mmx600mm</t>
  </si>
  <si>
    <t>G02000002</t>
  </si>
  <si>
    <t>II. Sơn</t>
  </si>
  <si>
    <t>Kcc</t>
  </si>
  <si>
    <t>Sơn nước nội thất kinh tế KOREINTEX KCC (Mã màu: #ffffff - Dung tích: 18L)</t>
  </si>
  <si>
    <t>K03000121</t>
  </si>
  <si>
    <t>Thùng</t>
  </si>
  <si>
    <t>III. Danh sách thiết bị vệ sinh</t>
  </si>
  <si>
    <t>INAX</t>
  </si>
  <si>
    <t>Sen tắm cây nóng lạnh Inax BFV-2015S</t>
  </si>
  <si>
    <t>E10000077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</si>
  <si>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</si>
  <si>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</si>
  <si>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</si>
  <si>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</si>
  <si>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</si>
  <si>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</si>
  <si>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</si>
  <si>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V. Vật tư hoàn thiện</t>
  </si>
  <si>
    <t>Không có</t>
  </si>
  <si>
    <t>Máy nước nóng năng lượng mặt trời I304 24 ống TM: 240L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</si>
  <si>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</si>
  <si>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</si>
  <si>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</si>
  <si>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</si>
  <si>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</si>
  <si>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</si>
  <si>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</si>
  <si>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Dây điện</t>
  </si>
  <si>
    <t>Bồn nước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</si>
</sst>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2787b55deb42c513ed53a9be04bfde3d.jpg"/><Relationship Id="rId3" Type="http://schemas.openxmlformats.org/officeDocument/2006/relationships/image" Target="../media/aedab65cc2fb7715121382038defb59f.png"/><Relationship Id="rId4" Type="http://schemas.openxmlformats.org/officeDocument/2006/relationships/image" Target="../media/90932db412b0bfad557250d61191b2c8.jpg"/><Relationship Id="rId5" Type="http://schemas.openxmlformats.org/officeDocument/2006/relationships/image" Target="../media/91369f16abe077b58aa3b6d399059c5b.jpg"/><Relationship Id="rId6" Type="http://schemas.openxmlformats.org/officeDocument/2006/relationships/image" Target="../media/0acf869bc56a054a6cdb3bf3e4702c4c.jpg"/><Relationship Id="rId7" Type="http://schemas.openxmlformats.org/officeDocument/2006/relationships/image" Target="../media/45c94e2e15d901835d71ba9715063797.jpg"/><Relationship Id="rId8" Type="http://schemas.openxmlformats.org/officeDocument/2006/relationships/image" Target="../media/d3e64ae829aa2a98eb2b25bdd159a857.jpg"/><Relationship Id="rId9" Type="http://schemas.openxmlformats.org/officeDocument/2006/relationships/image" Target="../media/e65d9459ff71df26e4682f96b9a5441a.jpg"/><Relationship Id="rId10" Type="http://schemas.openxmlformats.org/officeDocument/2006/relationships/image" Target="../media/7ce1f73bb20e759f03cbf41172205129.jpg"/><Relationship Id="rId11" Type="http://schemas.openxmlformats.org/officeDocument/2006/relationships/image" Target="../media/1a2686ba44d4f9489e4d27a05a345b4a.jpg"/><Relationship Id="rId12" Type="http://schemas.openxmlformats.org/officeDocument/2006/relationships/image" Target="../media/801bfd095237b0cc2c2e398ec4afd77f.png"/><Relationship Id="rId13" Type="http://schemas.openxmlformats.org/officeDocument/2006/relationships/image" Target="../media/cbde0e0719dd44a8b4222691e042f2e3.jpeg"/><Relationship Id="rId14" Type="http://schemas.openxmlformats.org/officeDocument/2006/relationships/image" Target="../media/b096889f3c400d636e4ed16d53c80fd4.png"/><Relationship Id="rId15" Type="http://schemas.openxmlformats.org/officeDocument/2006/relationships/image" Target="../media/8469c4cf0590a157e067296e7dcf76f2.jpg"/><Relationship Id="rId16" Type="http://schemas.openxmlformats.org/officeDocument/2006/relationships/image" Target="../media/4573173a758565419d352ff610490e7f.png"/><Relationship Id="rId17" Type="http://schemas.openxmlformats.org/officeDocument/2006/relationships/image" Target="../media/7954423ca0c94862d326a93e1aa3acd1.jpg"/><Relationship Id="rId18" Type="http://schemas.openxmlformats.org/officeDocument/2006/relationships/image" Target="../media/94ee2ea42cd8e8b8b4a3e88f355fd560.jpg"/><Relationship Id="rId19" Type="http://schemas.openxmlformats.org/officeDocument/2006/relationships/image" Target="../media/4033ab459fde86e1d00a0b844da04ca2.jpg"/><Relationship Id="rId20" Type="http://schemas.openxmlformats.org/officeDocument/2006/relationships/image" Target="../media/62f52c0bf755a07ea32c187618486a9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85725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46672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0572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12395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8953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35255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HSH
Số điện thoại: 0987654321
Ngày xuất báo giá: 10/09/2024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452627740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179707926.72</v>
      </c>
    </row>
    <row r="6" spans="1:5">
      <c r="A6" s="2">
        <v>2.1</v>
      </c>
      <c r="B6" s="2" t="s">
        <v>8</v>
      </c>
      <c r="C6" s="34">
        <f>'Vật tư hoàn thiện'!J11</f>
        <v>23458986.72</v>
      </c>
    </row>
    <row r="7" spans="1:5">
      <c r="A7" s="2">
        <v>2.2</v>
      </c>
      <c r="B7" s="2" t="s">
        <v>9</v>
      </c>
      <c r="C7" s="34">
        <f>'Vật tư hoàn thiện'!J13</f>
        <v>13754000</v>
      </c>
    </row>
    <row r="8" spans="1:5">
      <c r="A8" s="2">
        <v>2.3</v>
      </c>
      <c r="B8" s="2" t="s">
        <v>10</v>
      </c>
      <c r="C8" s="34">
        <f>'Vật tư hoàn thiện'!J17</f>
        <v>14837940</v>
      </c>
    </row>
    <row r="9" spans="1:5">
      <c r="A9" s="2">
        <v>2.4</v>
      </c>
      <c r="B9" s="2" t="s">
        <v>6</v>
      </c>
      <c r="C9" s="34">
        <f>'Vật tư hoàn thiện'!J27</f>
        <v>127657000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219600000</v>
      </c>
    </row>
    <row r="13" spans="1:5">
      <c r="A13" s="13">
        <v>3.1</v>
      </c>
      <c r="B13" s="14" t="s">
        <v>13</v>
      </c>
      <c r="C13" s="16">
        <f>ROUND(E13, 4)*D13</f>
        <v>219600000</v>
      </c>
      <c r="D13" s="13">
        <v>1800000.0</v>
      </c>
      <c r="E13" s="13">
        <v>122.0</v>
      </c>
    </row>
    <row r="14" spans="1:5">
      <c r="A14" s="18" t="s">
        <v>14</v>
      </c>
      <c r="C14" s="19">
        <f>SUM(C4:C5)+C12</f>
        <v>851935666.72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HSH
Số điện thoại: 0987654321
Ngày xuất báo giá: 10/09/2024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2200.0</v>
      </c>
      <c r="C4" s="22">
        <v>8540.0</v>
      </c>
      <c r="D4" s="16">
        <f>ROUND(C4, 4)*B4</f>
        <v>18788000</v>
      </c>
    </row>
    <row r="5" spans="1:8">
      <c r="A5" s="14" t="s">
        <v>21</v>
      </c>
      <c r="B5" s="16">
        <v>350000.0</v>
      </c>
      <c r="C5" s="23">
        <v>11.712</v>
      </c>
      <c r="D5" s="16">
        <f>ROUND(C5, 4)*B5</f>
        <v>4099200</v>
      </c>
    </row>
    <row r="6" spans="1:8">
      <c r="A6" s="14" t="s">
        <v>22</v>
      </c>
      <c r="B6" s="16">
        <v>400000.0</v>
      </c>
      <c r="C6" s="23">
        <v>21.96</v>
      </c>
      <c r="D6" s="16">
        <f>ROUND(C6, 4)*B6</f>
        <v>8784000</v>
      </c>
    </row>
    <row r="7" spans="1:8">
      <c r="A7" s="14" t="s">
        <v>23</v>
      </c>
      <c r="B7" s="16">
        <v>10.0</v>
      </c>
      <c r="C7" s="22">
        <v>4514.0</v>
      </c>
      <c r="D7" s="16">
        <f>ROUND(C7, 4)*B7</f>
        <v>45140</v>
      </c>
    </row>
    <row r="8" spans="1:8">
      <c r="A8" s="14" t="s">
        <v>24</v>
      </c>
      <c r="B8" s="16">
        <v>1700.0</v>
      </c>
      <c r="C8" s="22">
        <v>28770.0</v>
      </c>
      <c r="D8" s="16">
        <f>ROUND(C8, 4)*B8</f>
        <v>48909000</v>
      </c>
    </row>
    <row r="9" spans="1:8">
      <c r="A9" s="14" t="s">
        <v>25</v>
      </c>
      <c r="B9" s="16">
        <v>19800.0</v>
      </c>
      <c r="C9" s="22">
        <v>18788.0</v>
      </c>
      <c r="D9" s="16">
        <f>ROUND(C9, 4)*B9</f>
        <v>372002400</v>
      </c>
    </row>
    <row r="10" spans="1:8">
      <c r="A10" s="24" t="s">
        <v>14</v>
      </c>
      <c r="B10" s="16"/>
      <c r="C10" s="22"/>
      <c r="D10" s="25">
        <f>SUM(D4:D9)</f>
        <v>452627740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"/>
  <sheetViews>
    <sheetView tabSelected="0" workbookViewId="0" showGridLines="true" showRowColHeaders="1">
      <selection activeCell="I28" sqref="I2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96.262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HSH
Số điện thoại: 0987654321
Ngày xuất báo giá: 10/09/2024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thiện'!J11</f>
        <v>23458986.72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26244</v>
      </c>
      <c r="H5" s="15">
        <v>15</v>
      </c>
      <c r="I5" s="16">
        <f>ROUND(H5, 3)*G5</f>
        <v>393660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36</v>
      </c>
      <c r="G6" s="16">
        <v>20844</v>
      </c>
      <c r="H6" s="15">
        <v>0</v>
      </c>
      <c r="I6" s="16">
        <f>ROUND(H6, 3)*G6</f>
        <v>0</v>
      </c>
      <c r="J6" s="13"/>
    </row>
    <row r="7" spans="1:10" customHeight="1" ht="100">
      <c r="A7" s="13">
        <v>3</v>
      </c>
      <c r="B7" s="13"/>
      <c r="C7" s="14" t="s">
        <v>40</v>
      </c>
      <c r="D7" s="14" t="s">
        <v>41</v>
      </c>
      <c r="E7" s="13" t="s">
        <v>42</v>
      </c>
      <c r="F7" s="13" t="s">
        <v>43</v>
      </c>
      <c r="G7" s="16">
        <v>131220</v>
      </c>
      <c r="H7" s="15">
        <v>50.4</v>
      </c>
      <c r="I7" s="16">
        <f>ROUND(H7, 3)*G7</f>
        <v>6613488</v>
      </c>
      <c r="J7" s="13"/>
    </row>
    <row r="8" spans="1:10" customHeight="1" ht="100">
      <c r="A8" s="13">
        <v>4</v>
      </c>
      <c r="B8" s="13"/>
      <c r="C8" s="14" t="s">
        <v>44</v>
      </c>
      <c r="D8" s="14" t="s">
        <v>45</v>
      </c>
      <c r="E8" s="13" t="s">
        <v>46</v>
      </c>
      <c r="F8" s="13" t="s">
        <v>43</v>
      </c>
      <c r="G8" s="16">
        <v>131220</v>
      </c>
      <c r="H8" s="15">
        <v>10.08</v>
      </c>
      <c r="I8" s="16">
        <f>ROUND(H8, 3)*G8</f>
        <v>1322697.6</v>
      </c>
      <c r="J8" s="13"/>
    </row>
    <row r="9" spans="1:10" customHeight="1" ht="100">
      <c r="A9" s="13">
        <v>5</v>
      </c>
      <c r="B9" s="13"/>
      <c r="C9" s="14" t="s">
        <v>44</v>
      </c>
      <c r="D9" s="14" t="s">
        <v>47</v>
      </c>
      <c r="E9" s="13" t="s">
        <v>48</v>
      </c>
      <c r="F9" s="13" t="s">
        <v>43</v>
      </c>
      <c r="G9" s="16">
        <v>131220</v>
      </c>
      <c r="H9" s="15">
        <v>51.84</v>
      </c>
      <c r="I9" s="16">
        <f>ROUND(H9, 3)*G9</f>
        <v>6802444.8</v>
      </c>
      <c r="J9" s="13"/>
    </row>
    <row r="10" spans="1:10" customHeight="1" ht="100">
      <c r="A10" s="13">
        <v>6</v>
      </c>
      <c r="B10" s="13"/>
      <c r="C10" s="14" t="s">
        <v>44</v>
      </c>
      <c r="D10" s="14" t="s">
        <v>49</v>
      </c>
      <c r="E10" s="13" t="s">
        <v>50</v>
      </c>
      <c r="F10" s="13" t="s">
        <v>43</v>
      </c>
      <c r="G10" s="16">
        <v>131220</v>
      </c>
      <c r="H10" s="15">
        <v>36.0</v>
      </c>
      <c r="I10" s="16">
        <f>ROUND(H10, 3)*G10</f>
        <v>4723920</v>
      </c>
      <c r="J10" s="13"/>
    </row>
    <row r="11" spans="1:10" customHeight="1" ht="100">
      <c r="A11" s="13">
        <v>7</v>
      </c>
      <c r="B11" s="13"/>
      <c r="C11" s="14" t="s">
        <v>51</v>
      </c>
      <c r="D11" s="14" t="s">
        <v>52</v>
      </c>
      <c r="E11" s="13" t="s">
        <v>53</v>
      </c>
      <c r="F11" s="13" t="s">
        <v>43</v>
      </c>
      <c r="G11" s="16">
        <v>192456</v>
      </c>
      <c r="H11" s="15">
        <v>18.72</v>
      </c>
      <c r="I11" s="16">
        <f>ROUND(H11, 3)*G11</f>
        <v>3602776.32</v>
      </c>
      <c r="J11" s="13">
        <f>SUM(I5:J11)</f>
        <v>23458986.72</v>
      </c>
    </row>
    <row r="12" spans="1:10" customHeight="1" ht="40">
      <c r="A12" s="11" t="s">
        <v>54</v>
      </c>
      <c r="B12" s="11"/>
      <c r="C12" s="11"/>
      <c r="D12" s="11"/>
      <c r="E12" s="11"/>
      <c r="F12" s="11"/>
      <c r="G12" s="17">
        <f>'Vật tư hoàn thiện'!J13</f>
        <v>13754000</v>
      </c>
      <c r="H12" s="12"/>
      <c r="I12" s="12"/>
    </row>
    <row r="13" spans="1:10" customHeight="1" ht="100">
      <c r="A13" s="13">
        <v>8</v>
      </c>
      <c r="B13" s="13"/>
      <c r="C13" s="14" t="s">
        <v>55</v>
      </c>
      <c r="D13" s="14" t="s">
        <v>56</v>
      </c>
      <c r="E13" s="13" t="s">
        <v>57</v>
      </c>
      <c r="F13" s="13" t="s">
        <v>58</v>
      </c>
      <c r="G13" s="16">
        <v>598000</v>
      </c>
      <c r="H13" s="15">
        <v>23.0</v>
      </c>
      <c r="I13" s="16">
        <f>ROUND(H13, 3)*G13</f>
        <v>13754000</v>
      </c>
      <c r="J13" s="13">
        <f>I13</f>
        <v>13754000</v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thiện'!J17</f>
        <v>14837940</v>
      </c>
      <c r="H14" s="12"/>
      <c r="I14" s="12"/>
    </row>
    <row r="15" spans="1:10" customHeight="1" ht="100">
      <c r="A15" s="13">
        <v>9</v>
      </c>
      <c r="B15" s="13"/>
      <c r="C15" s="14" t="s">
        <v>60</v>
      </c>
      <c r="D15" s="14" t="s">
        <v>61</v>
      </c>
      <c r="E15" s="13" t="s">
        <v>62</v>
      </c>
      <c r="F15" s="13" t="s">
        <v>63</v>
      </c>
      <c r="G15" s="16">
        <v>8603100</v>
      </c>
      <c r="H15" s="15">
        <v>1</v>
      </c>
      <c r="I15" s="16">
        <f>ROUND(H15, 3)*G15</f>
        <v>8603100</v>
      </c>
      <c r="J15" s="13"/>
    </row>
    <row r="16" spans="1:10" customHeight="1" ht="100">
      <c r="A16" s="13">
        <v>10</v>
      </c>
      <c r="B16" s="13"/>
      <c r="C16" s="14" t="s">
        <v>60</v>
      </c>
      <c r="D16" s="14" t="s">
        <v>64</v>
      </c>
      <c r="E16" s="13" t="s">
        <v>65</v>
      </c>
      <c r="F16" s="13" t="s">
        <v>66</v>
      </c>
      <c r="G16" s="16">
        <v>3745440</v>
      </c>
      <c r="H16" s="15">
        <v>1</v>
      </c>
      <c r="I16" s="16">
        <f>ROUND(H16, 3)*G16</f>
        <v>3745440</v>
      </c>
      <c r="J16" s="13"/>
    </row>
    <row r="17" spans="1:10" customHeight="1" ht="100">
      <c r="A17" s="13">
        <v>11</v>
      </c>
      <c r="B17" s="13"/>
      <c r="C17" s="14" t="s">
        <v>60</v>
      </c>
      <c r="D17" s="14" t="s">
        <v>67</v>
      </c>
      <c r="E17" s="13" t="s">
        <v>68</v>
      </c>
      <c r="F17" s="13" t="s">
        <v>66</v>
      </c>
      <c r="G17" s="16">
        <v>2489400</v>
      </c>
      <c r="H17" s="15">
        <v>1</v>
      </c>
      <c r="I17" s="16">
        <f>ROUND(H17, 3)*G17</f>
        <v>2489400</v>
      </c>
      <c r="J17" s="13">
        <f>SUM(I15:J17)</f>
        <v>14837940</v>
      </c>
    </row>
    <row r="18" spans="1:10" customHeight="1" ht="40">
      <c r="A18" s="11" t="s">
        <v>69</v>
      </c>
      <c r="B18" s="11"/>
      <c r="C18" s="11"/>
      <c r="D18" s="11"/>
      <c r="E18" s="11"/>
      <c r="F18" s="11"/>
      <c r="G18" s="17">
        <f>'Vật tư hoàn thiện'!J18</f>
        <v/>
      </c>
      <c r="H18" s="12"/>
      <c r="I18" s="12"/>
      <c r="J18">
        <f>I18</f>
        <v/>
      </c>
    </row>
    <row r="19" spans="1:10" customHeight="1" ht="40">
      <c r="A19" s="11" t="s">
        <v>70</v>
      </c>
      <c r="B19" s="11"/>
      <c r="C19" s="11"/>
      <c r="D19" s="11"/>
      <c r="E19" s="11"/>
      <c r="F19" s="11"/>
      <c r="G19" s="17">
        <f>'Vật tư hoàn thiện'!J27</f>
        <v>127657000</v>
      </c>
      <c r="H19" s="12"/>
      <c r="I19" s="12"/>
    </row>
    <row r="20" spans="1:10" customHeight="1" ht="100">
      <c r="A20" s="13">
        <v>12</v>
      </c>
      <c r="B20" s="13"/>
      <c r="C20" s="14" t="s">
        <v>71</v>
      </c>
      <c r="D20" s="14" t="s">
        <v>72</v>
      </c>
      <c r="E20" s="13"/>
      <c r="F20" s="13" t="s">
        <v>73</v>
      </c>
      <c r="G20" s="16">
        <v>12890000.0</v>
      </c>
      <c r="H20" s="15">
        <v>2.0</v>
      </c>
      <c r="I20" s="16">
        <f>ROUND(H20, 3)*G20</f>
        <v>25780000</v>
      </c>
      <c r="J20" s="13"/>
    </row>
    <row r="21" spans="1:10" customHeight="1" ht="100">
      <c r="A21" s="13">
        <v>13</v>
      </c>
      <c r="B21" s="13"/>
      <c r="C21" s="14" t="s">
        <v>71</v>
      </c>
      <c r="D21" s="14" t="s">
        <v>74</v>
      </c>
      <c r="E21" s="13"/>
      <c r="F21" s="13" t="s">
        <v>43</v>
      </c>
      <c r="G21" s="16">
        <v>2500000.0</v>
      </c>
      <c r="H21" s="15">
        <v>6.16</v>
      </c>
      <c r="I21" s="16">
        <f>ROUND(H21, 3)*G21</f>
        <v>15400000</v>
      </c>
      <c r="J21" s="13"/>
    </row>
    <row r="22" spans="1:10" customHeight="1" ht="100">
      <c r="A22" s="13">
        <v>14</v>
      </c>
      <c r="B22" s="13"/>
      <c r="C22" s="14" t="s">
        <v>71</v>
      </c>
      <c r="D22" s="14" t="s">
        <v>75</v>
      </c>
      <c r="E22" s="13"/>
      <c r="F22" s="13" t="s">
        <v>43</v>
      </c>
      <c r="G22" s="16">
        <v>2500000.0</v>
      </c>
      <c r="H22" s="15">
        <v>5.94</v>
      </c>
      <c r="I22" s="16">
        <f>ROUND(H22, 3)*G22</f>
        <v>14850000</v>
      </c>
      <c r="J22" s="13"/>
    </row>
    <row r="23" spans="1:10" customHeight="1" ht="100">
      <c r="A23" s="13">
        <v>15</v>
      </c>
      <c r="B23" s="13"/>
      <c r="C23" s="14" t="s">
        <v>71</v>
      </c>
      <c r="D23" s="14" t="s">
        <v>76</v>
      </c>
      <c r="E23" s="13"/>
      <c r="F23" s="13" t="s">
        <v>43</v>
      </c>
      <c r="G23" s="16">
        <v>2200000.0</v>
      </c>
      <c r="H23" s="15">
        <v>1.65</v>
      </c>
      <c r="I23" s="16">
        <f>ROUND(H23, 3)*G23</f>
        <v>3630000</v>
      </c>
      <c r="J23" s="13"/>
    </row>
    <row r="24" spans="1:10" customHeight="1" ht="100">
      <c r="A24" s="13">
        <v>16</v>
      </c>
      <c r="B24" s="13"/>
      <c r="C24" s="14" t="s">
        <v>71</v>
      </c>
      <c r="D24" s="14" t="s">
        <v>77</v>
      </c>
      <c r="E24" s="13"/>
      <c r="F24" s="13" t="s">
        <v>43</v>
      </c>
      <c r="G24" s="16">
        <v>2500000.0</v>
      </c>
      <c r="H24" s="15">
        <v>12.0</v>
      </c>
      <c r="I24" s="16">
        <f>ROUND(H24, 3)*G24</f>
        <v>30000000</v>
      </c>
      <c r="J24" s="13"/>
    </row>
    <row r="25" spans="1:10" customHeight="1" ht="100">
      <c r="A25" s="13">
        <v>17</v>
      </c>
      <c r="B25" s="13"/>
      <c r="C25" s="14" t="s">
        <v>71</v>
      </c>
      <c r="D25" s="14" t="s">
        <v>78</v>
      </c>
      <c r="E25" s="13"/>
      <c r="F25" s="13" t="s">
        <v>79</v>
      </c>
      <c r="G25" s="16">
        <v>28400.0</v>
      </c>
      <c r="H25" s="15">
        <v>300.0</v>
      </c>
      <c r="I25" s="16">
        <f>ROUND(H25, 3)*G25</f>
        <v>8520000</v>
      </c>
      <c r="J25" s="13"/>
    </row>
    <row r="26" spans="1:10" customHeight="1" ht="100">
      <c r="A26" s="13">
        <v>18</v>
      </c>
      <c r="B26" s="13"/>
      <c r="C26" s="14" t="s">
        <v>71</v>
      </c>
      <c r="D26" s="14" t="s">
        <v>80</v>
      </c>
      <c r="E26" s="13"/>
      <c r="F26" s="13" t="s">
        <v>79</v>
      </c>
      <c r="G26" s="16">
        <v>52990.0</v>
      </c>
      <c r="H26" s="15">
        <v>300.0</v>
      </c>
      <c r="I26" s="16">
        <f>ROUND(H26, 3)*G26</f>
        <v>15897000</v>
      </c>
      <c r="J26" s="13"/>
    </row>
    <row r="27" spans="1:10" customHeight="1" ht="100">
      <c r="A27" s="13">
        <v>19</v>
      </c>
      <c r="B27" s="13"/>
      <c r="C27" s="14" t="s">
        <v>71</v>
      </c>
      <c r="D27" s="14" t="s">
        <v>81</v>
      </c>
      <c r="E27" s="13"/>
      <c r="F27" s="13" t="s">
        <v>73</v>
      </c>
      <c r="G27" s="16">
        <v>13580000.0</v>
      </c>
      <c r="H27" s="15">
        <v>1.0</v>
      </c>
      <c r="I27" s="16">
        <f>ROUND(H27, 3)*G27</f>
        <v>13580000</v>
      </c>
      <c r="J27" s="13">
        <f>SUM(I20:J27)</f>
        <v>127657000</v>
      </c>
    </row>
    <row r="28" spans="1:10">
      <c r="A28" s="18" t="s">
        <v>14</v>
      </c>
      <c r="I28" s="19">
        <f>SUM(I5:I27)</f>
        <v>179707926.72</v>
      </c>
    </row>
  </sheetData>
  <mergeCells>
    <mergeCell ref="A1:C1"/>
    <mergeCell ref="A2:I2"/>
    <mergeCell ref="D1:I1"/>
    <mergeCell ref="A4:F4"/>
    <mergeCell ref="G4:I4"/>
    <mergeCell ref="A12:F12"/>
    <mergeCell ref="G12:I12"/>
    <mergeCell ref="A14:F14"/>
    <mergeCell ref="G14:I14"/>
    <mergeCell ref="A18:F18"/>
    <mergeCell ref="G18:I18"/>
    <mergeCell ref="A19:F19"/>
    <mergeCell ref="G19:I19"/>
    <mergeCell ref="A28:H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2024-09-10T15:09:20+07:00</dcterms:created>
  <dcterms:modified xsi:type="dcterms:W3CDTF">2024-09-10T15:09:20+07:00</dcterms:modified>
  <dc:title>Untitled Spreadsheet</dc:title>
  <dc:description/>
  <dc:subject/>
  <cp:keywords/>
  <cp:category/>
</cp:coreProperties>
</file>