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<sst xmlns="http://schemas.openxmlformats.org/spreadsheetml/2006/main" uniqueCount="86">
  <si>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</si>
  <si>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</si>
  <si>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</si>
  <si>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</si>
  <si>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</si>
  <si>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</si>
  <si>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</si>
  <si>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</si>
  <si>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</si>
  <si>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</si>
  <si>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</si>
  <si>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</si>
  <si>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</si>
  <si>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</si>
  <si>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</si>
  <si>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</si>
  <si>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</si>
  <si>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</si>
  <si>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</si>
  <si>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</si>
  <si>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</si>
  <si>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</si>
  <si>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</si>
  <si>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</si>
  <si>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</si>
  <si>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</si>
  <si>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Tôn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</si>
  <si>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</si>
  <si>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</si>
  <si>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</si>
  <si>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</si>
  <si>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</si>
  <si>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</si>
  <si>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</si>
  <si>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</si>
  <si>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</si>
  <si>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</si>
  <si>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</si>
  <si>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</si>
  <si>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</si>
  <si>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Hoàn Mỹ</t>
  </si>
  <si>
    <t>Gạch granite vân gỗ xám 33021HM: 800mmx800mm</t>
  </si>
  <si>
    <t>Nhập khẩu</t>
  </si>
  <si>
    <t>Gạch granite màu xám đậm C1572159F NK: 750mmx1500mm</t>
  </si>
  <si>
    <t>TASA</t>
  </si>
  <si>
    <t>Gạch bán sứ khắc kim hoa vàng TSA30.3280L1 TS: 300mmx300mm</t>
  </si>
  <si>
    <t>Gạch bán sứ khắc kim hoa trắng TSA30.3281L1 TS: 300mmx300mm</t>
  </si>
  <si>
    <t>II. Sơn</t>
  </si>
  <si>
    <t>KCC</t>
  </si>
  <si>
    <t>Sơn nước nội thất kinh tế KOREBEST Màu Pha KCC (Mã màu: #ffffff - Dung tích: 18L)</t>
  </si>
  <si>
    <t>Thùng</t>
  </si>
  <si>
    <t>DULUX</t>
  </si>
  <si>
    <t>Sơn nước nội thất cao cấp EASYCLEAN LAU CHÙI HIỆU QUẢ Bề mặt mờ - A991 Màu Pha Dulux (Mã màu: #ffffff - Dung tích: 18L)</t>
  </si>
  <si>
    <t>TOA</t>
  </si>
  <si>
    <t>Sơn nước nội thất Supertech Pro Int Màu Pha TOA (Mã màu: #feffff - Dung tích: 18L)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</si>
  <si>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</si>
  <si>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</si>
  <si>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ngoại thất KORESHIELD PLUS Bóng mờ Màu Pha KCC (Mã màu: #ffffff - Dung tích: 1L)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</si>
  <si>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</si>
  <si>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</si>
  <si>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</si>
  <si>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</si>
  <si>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</si>
  <si>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</si>
  <si>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Chân lavabo ngắn treo tường INAX L-298VC/BW1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</si>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</sst>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9d78b60dd4b801391924b4e0660867b.jpg"/><Relationship Id="rId6" Type="http://schemas.openxmlformats.org/officeDocument/2006/relationships/image" Target="../media/f76d3ac63a97f1e600f6278a8e040625.jpg"/><Relationship Id="rId7" Type="http://schemas.openxmlformats.org/officeDocument/2006/relationships/image" Target="../media/3a2f641c4771fe6f4ad37fd956b4029e.jpg"/><Relationship Id="rId8" Type="http://schemas.openxmlformats.org/officeDocument/2006/relationships/image" Target="../media/af70c1e5822621b01fe115c88400cbbf.jpg"/><Relationship Id="rId9" Type="http://schemas.openxmlformats.org/officeDocument/2006/relationships/image" Target="../media/866705a59fc91f84d74ac4a3286b6386.jpg"/><Relationship Id="rId10" Type="http://schemas.openxmlformats.org/officeDocument/2006/relationships/image" Target="../media/e1a4b68212f8fbf230b1683a68e212ed.jpg"/><Relationship Id="rId11" Type="http://schemas.openxmlformats.org/officeDocument/2006/relationships/image" Target="../media/2c3f08ceefa9fc58b5662809453580c5.png"/><Relationship Id="rId12" Type="http://schemas.openxmlformats.org/officeDocument/2006/relationships/image" Target="../media/5fad84dca7a1fc6f4adb5008b1671cd6.jpg"/><Relationship Id="rId13" Type="http://schemas.openxmlformats.org/officeDocument/2006/relationships/image" Target="../media/b16c1ae00d6f3113f10c0369bfb4deff.jpg"/><Relationship Id="rId14" Type="http://schemas.openxmlformats.org/officeDocument/2006/relationships/image" Target="../media/8162e72e32927860d67dc1df3fc8369b.jpg"/><Relationship Id="rId15" Type="http://schemas.openxmlformats.org/officeDocument/2006/relationships/image" Target="../media/5fd75976c850b94a71620518194156bb.jpg"/><Relationship Id="rId16" Type="http://schemas.openxmlformats.org/officeDocument/2006/relationships/image" Target="../media/bdcf6b3056f0db0969e4f35d4c60bed5.png"/><Relationship Id="rId17" Type="http://schemas.openxmlformats.org/officeDocument/2006/relationships/image" Target="../media/6be4102ab56719bdaf83973225244d11.png"/><Relationship Id="rId18" Type="http://schemas.openxmlformats.org/officeDocument/2006/relationships/image" Target="../media/9271a704fdda1b36865357f8f3b74635.png"/><Relationship Id="rId19" Type="http://schemas.openxmlformats.org/officeDocument/2006/relationships/image" Target="../media/1ba81dea0ef5c45a74a29a8d3570e7fb.pn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Relationship Id="rId30" Type="http://schemas.openxmlformats.org/officeDocument/2006/relationships/image" Target="../media/172885ea0f124a6eb8398c677a790e4a.jpg"/><Relationship Id="rId31" Type="http://schemas.openxmlformats.org/officeDocument/2006/relationships/image" Target="../media/f457e6dc7a6ee7419216c0d788d43981.jpg"/><Relationship Id="rId32" Type="http://schemas.openxmlformats.org/officeDocument/2006/relationships/image" Target="../media/6908640c47a795c6e3120a58c08ae2f2.jpg"/><Relationship Id="rId33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6202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57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049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858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726234245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527330579</v>
      </c>
    </row>
    <row r="5" spans="1:5">
      <c r="A5" s="2">
        <v>2.1</v>
      </c>
      <c r="B5" s="2" t="s">
        <v>7</v>
      </c>
      <c r="C5" s="32">
        <f>'Vật tư hoàn thiện'!I12</f>
        <v>163595960</v>
      </c>
    </row>
    <row r="6" spans="1:5">
      <c r="A6" s="2">
        <v>2.2</v>
      </c>
      <c r="B6" s="2" t="s">
        <v>8</v>
      </c>
      <c r="C6" s="32">
        <f>'Vật tư hoàn thiện'!I19</f>
        <v>25223639</v>
      </c>
    </row>
    <row r="7" spans="1:5">
      <c r="A7" s="2">
        <v>2.3</v>
      </c>
      <c r="B7" s="2" t="s">
        <v>9</v>
      </c>
      <c r="C7" s="32">
        <f>'Vật tư hoàn thiện'!I23</f>
        <v>11430000</v>
      </c>
    </row>
    <row r="8" spans="1:5">
      <c r="A8" s="2">
        <v>2.4</v>
      </c>
      <c r="B8" s="2" t="s">
        <v>5</v>
      </c>
      <c r="C8" s="32">
        <f>'Vật tư hoàn thiện'!I40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1541564824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22140.0</v>
      </c>
      <c r="C8" s="26">
        <v>2856.0</v>
      </c>
      <c r="D8" s="15">
        <f>ROUND(C8, 3)*B8</f>
        <v>63231840</v>
      </c>
    </row>
    <row r="9" spans="1:8">
      <c r="A9" s="14" t="s">
        <v>25</v>
      </c>
      <c r="B9" s="15">
        <v>19800.0</v>
      </c>
      <c r="C9" s="26">
        <v>27720.0</v>
      </c>
      <c r="D9" s="15">
        <f>ROUND(C9, 3)*B9</f>
        <v>548856000</v>
      </c>
    </row>
    <row r="10" spans="1:8">
      <c r="A10" s="14" t="s">
        <v>26</v>
      </c>
      <c r="B10" s="15">
        <v>211500.0</v>
      </c>
      <c r="C10" s="27">
        <v>56.67</v>
      </c>
      <c r="D10" s="15">
        <f>ROUND(C10, 3)*B10</f>
        <v>11985705</v>
      </c>
    </row>
    <row r="11" spans="1:8">
      <c r="A11" s="22" t="s">
        <v>13</v>
      </c>
      <c r="B11" s="15"/>
      <c r="C11" s="26"/>
      <c r="D11" s="28">
        <f>SUM(D3:D10)</f>
        <v>726234245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thiện'!I12</f>
        <v>163595960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439000</v>
      </c>
      <c r="G5" s="16">
        <v>3.55</v>
      </c>
      <c r="H5" s="15">
        <f>ROUND(G5, 3)*F5</f>
        <v>1558450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273000</v>
      </c>
      <c r="G6" s="16">
        <v>24.45</v>
      </c>
      <c r="H6" s="15">
        <f>ROUND(G6, 3)*F6</f>
        <v>6674850</v>
      </c>
      <c r="I6" s="13"/>
    </row>
    <row r="7" spans="1:9" customHeight="1" ht="100">
      <c r="A7" s="12">
        <v>3</v>
      </c>
      <c r="B7" s="12"/>
      <c r="C7" s="14" t="s">
        <v>36</v>
      </c>
      <c r="D7" s="14" t="s">
        <v>38</v>
      </c>
      <c r="E7" s="12" t="s">
        <v>35</v>
      </c>
      <c r="F7" s="15">
        <v>323000</v>
      </c>
      <c r="G7" s="16">
        <v>31.64</v>
      </c>
      <c r="H7" s="15">
        <f>ROUND(G7, 3)*F7</f>
        <v>10219720</v>
      </c>
      <c r="I7" s="13"/>
    </row>
    <row r="8" spans="1:9" customHeight="1" ht="100">
      <c r="A8" s="12">
        <v>4</v>
      </c>
      <c r="B8" s="12"/>
      <c r="C8" s="14" t="s">
        <v>36</v>
      </c>
      <c r="D8" s="14" t="s">
        <v>39</v>
      </c>
      <c r="E8" s="12" t="s">
        <v>35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35</v>
      </c>
      <c r="F9" s="15">
        <v>275000</v>
      </c>
      <c r="G9" s="16">
        <v>38.4</v>
      </c>
      <c r="H9" s="15">
        <f>ROUND(G9, 3)*F9</f>
        <v>10560000</v>
      </c>
      <c r="I9" s="13"/>
    </row>
    <row r="10" spans="1:9" customHeight="1" ht="100">
      <c r="A10" s="12">
        <v>6</v>
      </c>
      <c r="B10" s="12"/>
      <c r="C10" s="14" t="s">
        <v>42</v>
      </c>
      <c r="D10" s="14" t="s">
        <v>43</v>
      </c>
      <c r="E10" s="12" t="s">
        <v>35</v>
      </c>
      <c r="F10" s="15">
        <v>1627000</v>
      </c>
      <c r="G10" s="16">
        <v>76.5</v>
      </c>
      <c r="H10" s="15">
        <f>ROUND(G10, 3)*F10</f>
        <v>124465500</v>
      </c>
      <c r="I10" s="13"/>
    </row>
    <row r="11" spans="1:9" customHeight="1" ht="100">
      <c r="A11" s="12">
        <v>7</v>
      </c>
      <c r="B11" s="12"/>
      <c r="C11" s="14" t="s">
        <v>44</v>
      </c>
      <c r="D11" s="14" t="s">
        <v>45</v>
      </c>
      <c r="E11" s="12" t="s">
        <v>35</v>
      </c>
      <c r="F11" s="15">
        <v>762000</v>
      </c>
      <c r="G11" s="16">
        <v>2.97</v>
      </c>
      <c r="H11" s="15">
        <f>ROUND(G11, 3)*F11</f>
        <v>2263140</v>
      </c>
      <c r="I11" s="13"/>
    </row>
    <row r="12" spans="1:9" customHeight="1" ht="100">
      <c r="A12" s="12">
        <v>8</v>
      </c>
      <c r="B12" s="12"/>
      <c r="C12" s="14" t="s">
        <v>44</v>
      </c>
      <c r="D12" s="14" t="s">
        <v>46</v>
      </c>
      <c r="E12" s="12" t="s">
        <v>35</v>
      </c>
      <c r="F12" s="15">
        <v>762000</v>
      </c>
      <c r="G12" s="16">
        <v>4.95</v>
      </c>
      <c r="H12" s="15">
        <f>ROUND(G12, 3)*F12</f>
        <v>3771900</v>
      </c>
      <c r="I12" s="13">
        <f>SUM(H5:H12)</f>
        <v>163595960</v>
      </c>
    </row>
    <row r="13" spans="1:9" customHeight="1" ht="40">
      <c r="A13" s="9" t="s">
        <v>47</v>
      </c>
      <c r="B13" s="9"/>
      <c r="C13" s="9"/>
      <c r="D13" s="9"/>
      <c r="E13" s="9"/>
      <c r="F13" s="10">
        <f>'Vật tư hoàn thiện'!I19</f>
        <v>25223639</v>
      </c>
      <c r="G13" s="11"/>
      <c r="H13" s="10"/>
    </row>
    <row r="14" spans="1:9" customHeight="1" ht="100">
      <c r="A14" s="12">
        <v>9</v>
      </c>
      <c r="B14" s="12"/>
      <c r="C14" s="14" t="s">
        <v>48</v>
      </c>
      <c r="D14" s="14" t="s">
        <v>49</v>
      </c>
      <c r="E14" s="12" t="s">
        <v>50</v>
      </c>
      <c r="F14" s="15">
        <v>1051651</v>
      </c>
      <c r="G14" s="16">
        <v>5.0</v>
      </c>
      <c r="H14" s="15">
        <f>ROUND(G14, 3)*F14</f>
        <v>5258255</v>
      </c>
      <c r="I14" s="13"/>
    </row>
    <row r="15" spans="1:9" customHeight="1" ht="100">
      <c r="A15" s="12">
        <v>10</v>
      </c>
      <c r="B15" s="12"/>
      <c r="C15" s="14" t="s">
        <v>51</v>
      </c>
      <c r="D15" s="14" t="s">
        <v>52</v>
      </c>
      <c r="E15" s="12" t="s">
        <v>50</v>
      </c>
      <c r="F15" s="15">
        <v>3062551</v>
      </c>
      <c r="G15" s="16">
        <v>3.0</v>
      </c>
      <c r="H15" s="15">
        <f>ROUND(G15, 3)*F15</f>
        <v>9187653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50</v>
      </c>
      <c r="F16" s="15">
        <v>1106101</v>
      </c>
      <c r="G16" s="16">
        <v>7.0</v>
      </c>
      <c r="H16" s="15">
        <f>ROUND(G16, 3)*F16</f>
        <v>7742707</v>
      </c>
      <c r="I16" s="13"/>
    </row>
    <row r="17" spans="1:9" customHeight="1" ht="100">
      <c r="A17" s="12">
        <v>12</v>
      </c>
      <c r="B17" s="12"/>
      <c r="C17" s="14" t="s">
        <v>48</v>
      </c>
      <c r="D17" s="14" t="s">
        <v>55</v>
      </c>
      <c r="E17" s="12" t="s">
        <v>50</v>
      </c>
      <c r="F17" s="15">
        <v>84624</v>
      </c>
      <c r="G17" s="16">
        <v>6.0</v>
      </c>
      <c r="H17" s="15">
        <f>ROUND(G17, 3)*F17</f>
        <v>507744</v>
      </c>
      <c r="I17" s="13"/>
    </row>
    <row r="18" spans="1:9" customHeight="1" ht="100">
      <c r="A18" s="12">
        <v>13</v>
      </c>
      <c r="B18" s="12"/>
      <c r="C18" s="14" t="s">
        <v>48</v>
      </c>
      <c r="D18" s="14" t="s">
        <v>56</v>
      </c>
      <c r="E18" s="12" t="s">
        <v>50</v>
      </c>
      <c r="F18" s="15">
        <v>598000</v>
      </c>
      <c r="G18" s="16">
        <v>4.0</v>
      </c>
      <c r="H18" s="15">
        <f>ROUND(G18, 3)*F18</f>
        <v>2392000</v>
      </c>
      <c r="I18" s="13"/>
    </row>
    <row r="19" spans="1:9" customHeight="1" ht="100">
      <c r="A19" s="12">
        <v>14</v>
      </c>
      <c r="B19" s="12"/>
      <c r="C19" s="14" t="s">
        <v>48</v>
      </c>
      <c r="D19" s="14" t="s">
        <v>57</v>
      </c>
      <c r="E19" s="12" t="s">
        <v>58</v>
      </c>
      <c r="F19" s="15">
        <v>135280</v>
      </c>
      <c r="G19" s="16">
        <v>1</v>
      </c>
      <c r="H19" s="15">
        <f>ROUND(G19, 3)*F19</f>
        <v>135280</v>
      </c>
      <c r="I19" s="13">
        <f>SUM(H14:H19)</f>
        <v>25223639</v>
      </c>
    </row>
    <row r="20" spans="1:9" customHeight="1" ht="40">
      <c r="A20" s="9" t="s">
        <v>59</v>
      </c>
      <c r="B20" s="9"/>
      <c r="C20" s="9"/>
      <c r="D20" s="9"/>
      <c r="E20" s="9"/>
      <c r="F20" s="10">
        <f>'Vật tư hoàn thiện'!I23</f>
        <v>11430000</v>
      </c>
      <c r="G20" s="11"/>
      <c r="H20" s="10"/>
    </row>
    <row r="21" spans="1:9" customHeight="1" ht="100">
      <c r="A21" s="12">
        <v>15</v>
      </c>
      <c r="B21" s="12"/>
      <c r="C21" s="14" t="s">
        <v>60</v>
      </c>
      <c r="D21" s="14" t="s">
        <v>61</v>
      </c>
      <c r="E21" s="12" t="s">
        <v>62</v>
      </c>
      <c r="F21" s="15">
        <v>6890000</v>
      </c>
      <c r="G21" s="16">
        <v>1</v>
      </c>
      <c r="H21" s="15">
        <f>ROUND(G21, 3)*F21</f>
        <v>6890000</v>
      </c>
      <c r="I21" s="13"/>
    </row>
    <row r="22" spans="1:9" customHeight="1" ht="100">
      <c r="A22" s="12">
        <v>16</v>
      </c>
      <c r="B22" s="12"/>
      <c r="C22" s="14" t="s">
        <v>60</v>
      </c>
      <c r="D22" s="14" t="s">
        <v>63</v>
      </c>
      <c r="E22" s="12" t="s">
        <v>62</v>
      </c>
      <c r="F22" s="15">
        <v>3640000</v>
      </c>
      <c r="G22" s="16">
        <v>1</v>
      </c>
      <c r="H22" s="15">
        <f>ROUND(G22, 3)*F22</f>
        <v>3640000</v>
      </c>
      <c r="I22" s="13"/>
    </row>
    <row r="23" spans="1:9" customHeight="1" ht="100">
      <c r="A23" s="12">
        <v>17</v>
      </c>
      <c r="B23" s="12"/>
      <c r="C23" s="14" t="s">
        <v>60</v>
      </c>
      <c r="D23" s="14" t="s">
        <v>64</v>
      </c>
      <c r="E23" s="12" t="s">
        <v>62</v>
      </c>
      <c r="F23" s="15">
        <v>900000</v>
      </c>
      <c r="G23" s="16">
        <v>1</v>
      </c>
      <c r="H23" s="15">
        <f>ROUND(G23, 3)*F23</f>
        <v>900000</v>
      </c>
      <c r="I23" s="13">
        <f>SUM(H21:H23)</f>
        <v>11430000</v>
      </c>
    </row>
    <row r="24" spans="1:9" customHeight="1" ht="40">
      <c r="A24" s="9" t="s">
        <v>65</v>
      </c>
      <c r="B24" s="9"/>
      <c r="C24" s="9"/>
      <c r="D24" s="9"/>
      <c r="E24" s="9"/>
      <c r="F24" s="10">
        <f>'Vật tư hoàn thiện'!I25</f>
        <v>38544000</v>
      </c>
      <c r="G24" s="11"/>
      <c r="H24" s="10"/>
    </row>
    <row r="25" spans="1:9" customHeight="1" ht="100">
      <c r="A25" s="12">
        <v>18</v>
      </c>
      <c r="B25" s="12"/>
      <c r="C25" s="14" t="s">
        <v>66</v>
      </c>
      <c r="D25" s="14" t="s">
        <v>67</v>
      </c>
      <c r="E25" s="12" t="s">
        <v>68</v>
      </c>
      <c r="F25" s="15">
        <v>176000</v>
      </c>
      <c r="G25" s="16">
        <v>219.0</v>
      </c>
      <c r="H25" s="15">
        <f>ROUND(G25, 3)*F25</f>
        <v>38544000</v>
      </c>
      <c r="I25" s="13">
        <f>H25</f>
        <v>38544000</v>
      </c>
    </row>
    <row r="26" spans="1:9" customHeight="1" ht="40">
      <c r="A26" s="9" t="s">
        <v>69</v>
      </c>
      <c r="B26" s="9"/>
      <c r="C26" s="9"/>
      <c r="D26" s="9"/>
      <c r="E26" s="9"/>
      <c r="F26" s="10">
        <f>'Vật tư hoàn thiện'!I40</f>
        <v>288536980</v>
      </c>
      <c r="G26" s="11"/>
      <c r="H26" s="10"/>
    </row>
    <row r="27" spans="1:9" customHeight="1" ht="100">
      <c r="A27" s="12">
        <v>19</v>
      </c>
      <c r="B27" s="12"/>
      <c r="C27" s="14" t="s">
        <v>70</v>
      </c>
      <c r="D27" s="14" t="s">
        <v>71</v>
      </c>
      <c r="E27" s="12" t="s">
        <v>72</v>
      </c>
      <c r="F27" s="15">
        <v>7178000.0</v>
      </c>
      <c r="G27" s="16">
        <v>1.0</v>
      </c>
      <c r="H27" s="15">
        <f>ROUND(G27, 3)*F27</f>
        <v>7178000</v>
      </c>
      <c r="I27" s="13"/>
    </row>
    <row r="28" spans="1:9" customHeight="1" ht="100">
      <c r="A28" s="12">
        <v>20</v>
      </c>
      <c r="B28" s="12"/>
      <c r="C28" s="14" t="s">
        <v>70</v>
      </c>
      <c r="D28" s="14" t="s">
        <v>73</v>
      </c>
      <c r="E28" s="12" t="s">
        <v>68</v>
      </c>
      <c r="F28" s="15">
        <v>28400.0</v>
      </c>
      <c r="G28" s="16">
        <v>300.0</v>
      </c>
      <c r="H28" s="15">
        <f>ROUND(G28, 3)*F28</f>
        <v>8520000</v>
      </c>
      <c r="I28" s="13"/>
    </row>
    <row r="29" spans="1:9" customHeight="1" ht="100">
      <c r="A29" s="12">
        <v>21</v>
      </c>
      <c r="B29" s="12"/>
      <c r="C29" s="14" t="s">
        <v>70</v>
      </c>
      <c r="D29" s="14" t="s">
        <v>74</v>
      </c>
      <c r="E29" s="12" t="s">
        <v>68</v>
      </c>
      <c r="F29" s="15">
        <v>52990.0</v>
      </c>
      <c r="G29" s="16">
        <v>300.0</v>
      </c>
      <c r="H29" s="15">
        <f>ROUND(G29, 3)*F29</f>
        <v>15897000</v>
      </c>
      <c r="I29" s="13"/>
    </row>
    <row r="30" spans="1:9" customHeight="1" ht="100">
      <c r="A30" s="12">
        <v>22</v>
      </c>
      <c r="B30" s="12"/>
      <c r="C30" s="14" t="s">
        <v>70</v>
      </c>
      <c r="D30" s="14" t="s">
        <v>75</v>
      </c>
      <c r="E30" s="12" t="s">
        <v>72</v>
      </c>
      <c r="F30" s="15">
        <v>1165900.0</v>
      </c>
      <c r="G30" s="16">
        <v>2.0</v>
      </c>
      <c r="H30" s="15">
        <f>ROUND(G30, 3)*F30</f>
        <v>2331800</v>
      </c>
      <c r="I30" s="13"/>
    </row>
    <row r="31" spans="1:9" customHeight="1" ht="100">
      <c r="A31" s="12">
        <v>23</v>
      </c>
      <c r="B31" s="12"/>
      <c r="C31" s="14" t="s">
        <v>70</v>
      </c>
      <c r="D31" s="14" t="s">
        <v>76</v>
      </c>
      <c r="E31" s="12" t="s">
        <v>35</v>
      </c>
      <c r="F31" s="15">
        <v>2500000.0</v>
      </c>
      <c r="G31" s="16">
        <v>8.0</v>
      </c>
      <c r="H31" s="15">
        <f>ROUND(G31, 3)*F31</f>
        <v>20000000</v>
      </c>
      <c r="I31" s="13"/>
    </row>
    <row r="32" spans="1:9" customHeight="1" ht="100">
      <c r="A32" s="12">
        <v>24</v>
      </c>
      <c r="B32" s="12"/>
      <c r="C32" s="14" t="s">
        <v>70</v>
      </c>
      <c r="D32" s="14" t="s">
        <v>77</v>
      </c>
      <c r="E32" s="12" t="s">
        <v>35</v>
      </c>
      <c r="F32" s="15">
        <v>2500000.0</v>
      </c>
      <c r="G32" s="16">
        <v>10.2</v>
      </c>
      <c r="H32" s="15">
        <f>ROUND(G32, 3)*F32</f>
        <v>25500000</v>
      </c>
      <c r="I32" s="13"/>
    </row>
    <row r="33" spans="1:9" customHeight="1" ht="100">
      <c r="A33" s="12">
        <v>25</v>
      </c>
      <c r="B33" s="12"/>
      <c r="C33" s="14" t="s">
        <v>70</v>
      </c>
      <c r="D33" s="14" t="s">
        <v>78</v>
      </c>
      <c r="E33" s="12" t="s">
        <v>35</v>
      </c>
      <c r="F33" s="15">
        <v>2500000.0</v>
      </c>
      <c r="G33" s="16">
        <v>6.0</v>
      </c>
      <c r="H33" s="15">
        <f>ROUND(G33, 3)*F33</f>
        <v>15000000</v>
      </c>
      <c r="I33" s="13"/>
    </row>
    <row r="34" spans="1:9" customHeight="1" ht="100">
      <c r="A34" s="12">
        <v>26</v>
      </c>
      <c r="B34" s="12"/>
      <c r="C34" s="14" t="s">
        <v>70</v>
      </c>
      <c r="D34" s="14" t="s">
        <v>79</v>
      </c>
      <c r="E34" s="12" t="s">
        <v>35</v>
      </c>
      <c r="F34" s="15">
        <v>2200000.0</v>
      </c>
      <c r="G34" s="16">
        <v>1.65</v>
      </c>
      <c r="H34" s="15">
        <f>ROUND(G34, 3)*F34</f>
        <v>3630000</v>
      </c>
      <c r="I34" s="13"/>
    </row>
    <row r="35" spans="1:9" customHeight="1" ht="100">
      <c r="A35" s="12">
        <v>27</v>
      </c>
      <c r="B35" s="12"/>
      <c r="C35" s="14" t="s">
        <v>70</v>
      </c>
      <c r="D35" s="14" t="s">
        <v>80</v>
      </c>
      <c r="E35" s="12" t="s">
        <v>35</v>
      </c>
      <c r="F35" s="15">
        <v>2500000.0</v>
      </c>
      <c r="G35" s="16">
        <v>10.2</v>
      </c>
      <c r="H35" s="15">
        <f>ROUND(G35, 3)*F35</f>
        <v>25500000</v>
      </c>
      <c r="I35" s="13"/>
    </row>
    <row r="36" spans="1:9" customHeight="1" ht="100">
      <c r="A36" s="12">
        <v>28</v>
      </c>
      <c r="B36" s="12"/>
      <c r="C36" s="14" t="s">
        <v>70</v>
      </c>
      <c r="D36" s="14" t="s">
        <v>81</v>
      </c>
      <c r="E36" s="12" t="s">
        <v>35</v>
      </c>
      <c r="F36" s="15">
        <v>2500000.0</v>
      </c>
      <c r="G36" s="16">
        <v>6.0</v>
      </c>
      <c r="H36" s="15">
        <f>ROUND(G36, 3)*F36</f>
        <v>15000000</v>
      </c>
      <c r="I36" s="13"/>
    </row>
    <row r="37" spans="1:9" customHeight="1" ht="100">
      <c r="A37" s="12">
        <v>29</v>
      </c>
      <c r="B37" s="12"/>
      <c r="C37" s="14" t="s">
        <v>70</v>
      </c>
      <c r="D37" s="14" t="s">
        <v>82</v>
      </c>
      <c r="E37" s="12" t="s">
        <v>35</v>
      </c>
      <c r="F37" s="15">
        <v>271000.0</v>
      </c>
      <c r="G37" s="16">
        <v>8.6</v>
      </c>
      <c r="H37" s="15">
        <f>ROUND(G37, 3)*F37</f>
        <v>2330600</v>
      </c>
      <c r="I37" s="13"/>
    </row>
    <row r="38" spans="1:9" customHeight="1" ht="100">
      <c r="A38" s="12">
        <v>30</v>
      </c>
      <c r="B38" s="12"/>
      <c r="C38" s="14" t="s">
        <v>70</v>
      </c>
      <c r="D38" s="14" t="s">
        <v>83</v>
      </c>
      <c r="E38" s="12" t="s">
        <v>35</v>
      </c>
      <c r="F38" s="15">
        <v>674000.0</v>
      </c>
      <c r="G38" s="16">
        <v>132.47</v>
      </c>
      <c r="H38" s="15">
        <f>ROUND(G38, 3)*F38</f>
        <v>89284780</v>
      </c>
      <c r="I38" s="13"/>
    </row>
    <row r="39" spans="1:9" customHeight="1" ht="100">
      <c r="A39" s="12">
        <v>31</v>
      </c>
      <c r="B39" s="12"/>
      <c r="C39" s="14" t="s">
        <v>70</v>
      </c>
      <c r="D39" s="14" t="s">
        <v>84</v>
      </c>
      <c r="E39" s="12" t="s">
        <v>35</v>
      </c>
      <c r="F39" s="15">
        <v>271000.0</v>
      </c>
      <c r="G39" s="16">
        <v>28.8</v>
      </c>
      <c r="H39" s="15">
        <f>ROUND(G39, 3)*F39</f>
        <v>7804800</v>
      </c>
      <c r="I39" s="13"/>
    </row>
    <row r="40" spans="1:9" customHeight="1" ht="100">
      <c r="A40" s="12">
        <v>32</v>
      </c>
      <c r="B40" s="12"/>
      <c r="C40" s="14" t="s">
        <v>70</v>
      </c>
      <c r="D40" s="14" t="s">
        <v>85</v>
      </c>
      <c r="E40" s="12" t="s">
        <v>35</v>
      </c>
      <c r="F40" s="15">
        <v>1600000.0</v>
      </c>
      <c r="G40" s="16">
        <v>31.6</v>
      </c>
      <c r="H40" s="15">
        <f>ROUND(G40, 3)*F40</f>
        <v>50560000</v>
      </c>
      <c r="I40" s="13">
        <f>SUM(H27:H40)</f>
        <v>288536980</v>
      </c>
    </row>
    <row r="41" spans="1:9">
      <c r="A41" s="17" t="s">
        <v>13</v>
      </c>
      <c r="H41" s="18">
        <f>SUM(H5:H40)</f>
        <v>527330579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0:E20"/>
    <mergeCell ref="F20:H20"/>
    <mergeCell ref="A24:E24"/>
    <mergeCell ref="F24:H24"/>
    <mergeCell ref="A26:E26"/>
    <mergeCell ref="F26:H2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2022-11-25T15:34:29+07:00</dcterms:created>
  <dcterms:modified xsi:type="dcterms:W3CDTF">2022-11-25T15:34:29+07:00</dcterms:modified>
  <dc:title>Untitled Spreadsheet</dc:title>
  <dc:description/>
  <dc:subject/>
  <cp:keywords/>
  <cp:category/>
</cp:coreProperties>
</file>