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<sst xmlns="http://schemas.openxmlformats.org/spreadsheetml/2006/main" uniqueCount="83">
  <si>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</si>
  <si>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</si>
  <si>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</si>
  <si>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</si>
  <si>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</si>
  <si>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</si>
  <si>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</si>
  <si>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</si>
  <si>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</si>
  <si>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</si>
  <si>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</si>
  <si>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</si>
  <si>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</si>
  <si>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</si>
  <si>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</si>
  <si>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</si>
  <si>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</si>
  <si>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</si>
  <si>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</si>
  <si>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</si>
  <si>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</si>
  <si>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</si>
  <si>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</si>
  <si>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</si>
  <si>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</si>
  <si>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</si>
  <si>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</si>
  <si>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</si>
  <si>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</si>
  <si>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</si>
  <si>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</si>
  <si>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</si>
  <si>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xanh ngọc vân hoa đá MDP663016 VIG: 600mmx600mm</t>
  </si>
  <si>
    <t>m²</t>
  </si>
  <si>
    <t>Gạch granite màu vàng vân đá ECOD826 VIG: 800mmx800mm</t>
  </si>
  <si>
    <t>CTH</t>
  </si>
  <si>
    <t>Gạch bán sứ màu xám vân đá 61222011 CTH: 600mmx1200mm</t>
  </si>
  <si>
    <t>Gạch bán sứ màu xám vân đá 61225011 CTH: 600mmx1200mm</t>
  </si>
  <si>
    <t>Hoàn Mỹ</t>
  </si>
  <si>
    <t>Gạch granite vân gỗ vàng đậm 1847 HM: 800mmx800mm</t>
  </si>
  <si>
    <t>DIC</t>
  </si>
  <si>
    <t>Gạch men màu trắng xám nhạt vân đá sỏi TS30.3212L1 DIC: 300mmx300mm</t>
  </si>
  <si>
    <t>Gạch men màu trắng xám nhạt vân đá sỏi TS30.3213L1 DIC: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</si>
  <si>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</si>
  <si>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</si>
  <si>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</si>
  <si>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</si>
  <si>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</si>
  <si>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</si>
  <si>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nội thất Supertech Pro Int Màu Pha TOA (Mã màu: #feffff - Dung tích: 18L)</t>
  </si>
  <si>
    <t>KCC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</si>
  <si>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</si>
  <si>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</si>
  <si>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nội thất siêu cao cấp AMBIANCE 5 IN 1 PEARL GLOW Bóng mờ - 66A Màu Pha Dulux (Mã màu: #ffffff - Dung tích: 5L)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</si>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</sst>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e77aadbe7bbd9b69b9894c6ec136a75a.jpg"/><Relationship Id="rId3" Type="http://schemas.openxmlformats.org/officeDocument/2006/relationships/image" Target="../media/0b455e8850585ff0d5af35e291fe4545.jpg"/><Relationship Id="rId4" Type="http://schemas.openxmlformats.org/officeDocument/2006/relationships/image" Target="../media/f9a9ed1a8aa18f77bb7b04ba9b0b96e2.jpg"/><Relationship Id="rId5" Type="http://schemas.openxmlformats.org/officeDocument/2006/relationships/image" Target="../media/d0a34a96cd4383a1cd7fb2762ca6b6bb.jpg"/><Relationship Id="rId6" Type="http://schemas.openxmlformats.org/officeDocument/2006/relationships/image" Target="../media/8fbddab7afd5e8602ee48611132fc90e.jpg"/><Relationship Id="rId7" Type="http://schemas.openxmlformats.org/officeDocument/2006/relationships/image" Target="../media/c65d1eb5a5b7230237c59dfa197fbc99.jpg"/><Relationship Id="rId8" Type="http://schemas.openxmlformats.org/officeDocument/2006/relationships/image" Target="../media/2e83104b92371ce4a6db41bf41a21472.jpg"/><Relationship Id="rId9" Type="http://schemas.openxmlformats.org/officeDocument/2006/relationships/image" Target="../media/3cb3a5988f2bbb289c348735db5f73c6.png"/><Relationship Id="rId10" Type="http://schemas.openxmlformats.org/officeDocument/2006/relationships/image" Target="../media/087ff2bcbd31567995e9e7320e3825df.jpg"/><Relationship Id="rId11" Type="http://schemas.openxmlformats.org/officeDocument/2006/relationships/image" Target="../media/9f2def89f64058bc806b666e44e0ed28.jpg"/><Relationship Id="rId12" Type="http://schemas.openxmlformats.org/officeDocument/2006/relationships/image" Target="../media/b9446a1767f42d3edb9e680f76caa248.jpg"/><Relationship Id="rId13" Type="http://schemas.openxmlformats.org/officeDocument/2006/relationships/image" Target="../media/89c1ddad2e7d8a6bdd319e1946e0c441.jpg"/><Relationship Id="rId14" Type="http://schemas.openxmlformats.org/officeDocument/2006/relationships/image" Target="../media/426e575770e15dbf1578c104db219901.png"/><Relationship Id="rId15" Type="http://schemas.openxmlformats.org/officeDocument/2006/relationships/image" Target="../media/7d80319e3dea4b3d2e3dd2e35d6ae1c3.png"/><Relationship Id="rId16" Type="http://schemas.openxmlformats.org/officeDocument/2006/relationships/image" Target="../media/623f6196660c0d6c803a8dc829bd9d31.png"/><Relationship Id="rId17" Type="http://schemas.openxmlformats.org/officeDocument/2006/relationships/image" Target="../media/7a5f4059df15493de7fd927b97195afa.png"/><Relationship Id="rId18" Type="http://schemas.openxmlformats.org/officeDocument/2006/relationships/image" Target="../media/1ba81dea0ef5c45a74a29a8d3570e7fb.png"/><Relationship Id="rId19" Type="http://schemas.openxmlformats.org/officeDocument/2006/relationships/image" Target="../media/870fcbab7c87c8763023aa8934a36787.png"/><Relationship Id="rId20" Type="http://schemas.openxmlformats.org/officeDocument/2006/relationships/image" Target="../media/9362a227cd98a23536fc3b4a8971de26.jpg"/><Relationship Id="rId21" Type="http://schemas.openxmlformats.org/officeDocument/2006/relationships/image" Target="../media/81d7f9047e7bfcb1817b16fe162e512c.jpg"/><Relationship Id="rId22" Type="http://schemas.openxmlformats.org/officeDocument/2006/relationships/image" Target="../media/34c47478ce091a89b78c78310159b383.png"/><Relationship Id="rId23" Type="http://schemas.openxmlformats.org/officeDocument/2006/relationships/image" Target="../media/b780ab4b9a63939c9d58d1775ca20074.jpg"/><Relationship Id="rId24" Type="http://schemas.openxmlformats.org/officeDocument/2006/relationships/image" Target="../media/c07975ceb61abb5fc02809e331d001cb.jpg"/><Relationship Id="rId25" Type="http://schemas.openxmlformats.org/officeDocument/2006/relationships/image" Target="../media/a8a0360621df66f94a0fe918d9a35ba3.jpg"/><Relationship Id="rId26" Type="http://schemas.openxmlformats.org/officeDocument/2006/relationships/image" Target="../media/28f6db752b9b4c33b9777f8db73b9479.jpg"/><Relationship Id="rId27" Type="http://schemas.openxmlformats.org/officeDocument/2006/relationships/image" Target="../media/3a52f742d92442b76eb17d9c6106ab13.jpg"/><Relationship Id="rId28" Type="http://schemas.openxmlformats.org/officeDocument/2006/relationships/image" Target="../media/b5a6d327bf8e22132797d2ca78626ffe.jpg"/><Relationship Id="rId29" Type="http://schemas.openxmlformats.org/officeDocument/2006/relationships/image" Target="../media/172885ea0f124a6eb8398c677a790e4a.jpg"/><Relationship Id="rId30" Type="http://schemas.openxmlformats.org/officeDocument/2006/relationships/image" Target="../media/f457e6dc7a6ee7419216c0d788d43981.jp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810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57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287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286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2668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049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429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858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411339489</v>
      </c>
    </row>
    <row r="5" spans="1:5">
      <c r="A5" s="2">
        <v>2.1</v>
      </c>
      <c r="B5" s="2" t="s">
        <v>7</v>
      </c>
      <c r="C5" s="32">
        <f>'Vật tư hoàn thiện'!I11</f>
        <v>59806560</v>
      </c>
    </row>
    <row r="6" spans="1:5">
      <c r="A6" s="2">
        <v>2.2</v>
      </c>
      <c r="B6" s="2" t="s">
        <v>8</v>
      </c>
      <c r="C6" s="32">
        <f>'Vật tư hoàn thiện'!I18</f>
        <v>13021949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thiện'!I39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1350356189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0"/>
  <sheetViews>
    <sheetView tabSelected="0" workbookViewId="0" showGridLines="true" showRowColHeaders="1">
      <selection activeCell="H40" sqref="H4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thiện'!I11</f>
        <v>59806560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225000</v>
      </c>
      <c r="G5" s="16">
        <v>70.56</v>
      </c>
      <c r="H5" s="15">
        <f>ROUND(G5, 3)*F5</f>
        <v>15876000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433000</v>
      </c>
      <c r="G6" s="16">
        <v>26.88</v>
      </c>
      <c r="H6" s="15">
        <f>ROUND(G6, 3)*F6</f>
        <v>11639040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33</v>
      </c>
      <c r="F7" s="15">
        <v>405000</v>
      </c>
      <c r="G7" s="16">
        <v>4.32</v>
      </c>
      <c r="H7" s="15">
        <f>ROUND(G7, 3)*F7</f>
        <v>1749600</v>
      </c>
      <c r="I7" s="13"/>
    </row>
    <row r="8" spans="1:9" customHeight="1" ht="100">
      <c r="A8" s="12">
        <v>4</v>
      </c>
      <c r="B8" s="12"/>
      <c r="C8" s="14" t="s">
        <v>35</v>
      </c>
      <c r="D8" s="14" t="s">
        <v>37</v>
      </c>
      <c r="E8" s="12" t="s">
        <v>33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38</v>
      </c>
      <c r="D9" s="14" t="s">
        <v>39</v>
      </c>
      <c r="E9" s="12" t="s">
        <v>33</v>
      </c>
      <c r="F9" s="15">
        <v>316000</v>
      </c>
      <c r="G9" s="16">
        <v>78.72</v>
      </c>
      <c r="H9" s="15">
        <f>ROUND(G9, 3)*F9</f>
        <v>24875520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41</v>
      </c>
      <c r="E10" s="12" t="s">
        <v>33</v>
      </c>
      <c r="F10" s="15">
        <v>160000</v>
      </c>
      <c r="G10" s="16">
        <v>3.96</v>
      </c>
      <c r="H10" s="15">
        <f>ROUND(G10, 3)*F10</f>
        <v>633600</v>
      </c>
      <c r="I10" s="13"/>
    </row>
    <row r="11" spans="1:9" customHeight="1" ht="100">
      <c r="A11" s="12">
        <v>7</v>
      </c>
      <c r="B11" s="12"/>
      <c r="C11" s="14" t="s">
        <v>40</v>
      </c>
      <c r="D11" s="14" t="s">
        <v>42</v>
      </c>
      <c r="E11" s="12" t="s">
        <v>33</v>
      </c>
      <c r="F11" s="15">
        <v>160000</v>
      </c>
      <c r="G11" s="16">
        <v>5.94</v>
      </c>
      <c r="H11" s="15">
        <f>ROUND(G11, 3)*F11</f>
        <v>950400</v>
      </c>
      <c r="I11" s="13">
        <f>SUM(H5:H11)</f>
        <v>59806560</v>
      </c>
    </row>
    <row r="12" spans="1:9" customHeight="1" ht="40">
      <c r="A12" s="9" t="s">
        <v>43</v>
      </c>
      <c r="B12" s="9"/>
      <c r="C12" s="9"/>
      <c r="D12" s="9"/>
      <c r="E12" s="9"/>
      <c r="F12" s="10">
        <f>'Vật tư hoàn thiện'!I18</f>
        <v>13021949</v>
      </c>
      <c r="G12" s="11"/>
      <c r="H12" s="10"/>
    </row>
    <row r="13" spans="1:9" customHeight="1" ht="100">
      <c r="A13" s="12">
        <v>8</v>
      </c>
      <c r="B13" s="12"/>
      <c r="C13" s="14" t="s">
        <v>44</v>
      </c>
      <c r="D13" s="14" t="s">
        <v>45</v>
      </c>
      <c r="E13" s="12" t="s">
        <v>46</v>
      </c>
      <c r="F13" s="15">
        <v>2074401</v>
      </c>
      <c r="G13" s="16">
        <v>5.0</v>
      </c>
      <c r="H13" s="15">
        <f>ROUND(G13, 3)*F13</f>
        <v>10372005</v>
      </c>
      <c r="I13" s="13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46</v>
      </c>
      <c r="F14" s="15">
        <v>82149</v>
      </c>
      <c r="G14" s="16">
        <v>3.0</v>
      </c>
      <c r="H14" s="15">
        <f>ROUND(G14, 3)*F14</f>
        <v>246447</v>
      </c>
      <c r="I14" s="13"/>
    </row>
    <row r="15" spans="1:9" customHeight="1" ht="100">
      <c r="A15" s="12">
        <v>10</v>
      </c>
      <c r="B15" s="12"/>
      <c r="C15" s="14" t="s">
        <v>47</v>
      </c>
      <c r="D15" s="14" t="s">
        <v>49</v>
      </c>
      <c r="E15" s="12" t="s">
        <v>46</v>
      </c>
      <c r="F15" s="15">
        <v>61451</v>
      </c>
      <c r="G15" s="16">
        <v>5.0</v>
      </c>
      <c r="H15" s="15">
        <f>ROUND(G15, 3)*F15</f>
        <v>307255</v>
      </c>
      <c r="I15" s="13"/>
    </row>
    <row r="16" spans="1:9" customHeight="1" ht="100">
      <c r="A16" s="12">
        <v>11</v>
      </c>
      <c r="B16" s="12"/>
      <c r="C16" s="14" t="s">
        <v>50</v>
      </c>
      <c r="D16" s="14" t="s">
        <v>51</v>
      </c>
      <c r="E16" s="12" t="s">
        <v>46</v>
      </c>
      <c r="F16" s="15">
        <v>4704</v>
      </c>
      <c r="G16" s="16">
        <v>1.0</v>
      </c>
      <c r="H16" s="15">
        <f>ROUND(G16, 3)*F16</f>
        <v>4704</v>
      </c>
      <c r="I16" s="13"/>
    </row>
    <row r="17" spans="1:9" customHeight="1" ht="100">
      <c r="A17" s="12">
        <v>12</v>
      </c>
      <c r="B17" s="12"/>
      <c r="C17" s="14" t="s">
        <v>50</v>
      </c>
      <c r="D17" s="14" t="s">
        <v>52</v>
      </c>
      <c r="E17" s="12" t="s">
        <v>46</v>
      </c>
      <c r="F17" s="15">
        <v>31610</v>
      </c>
      <c r="G17" s="16">
        <v>4.0</v>
      </c>
      <c r="H17" s="15">
        <f>ROUND(G17, 3)*F17</f>
        <v>126440</v>
      </c>
      <c r="I17" s="13"/>
    </row>
    <row r="18" spans="1:9" customHeight="1" ht="100">
      <c r="A18" s="12">
        <v>13</v>
      </c>
      <c r="B18" s="12"/>
      <c r="C18" s="14" t="s">
        <v>44</v>
      </c>
      <c r="D18" s="14" t="s">
        <v>53</v>
      </c>
      <c r="E18" s="12" t="s">
        <v>54</v>
      </c>
      <c r="F18" s="15">
        <v>67762</v>
      </c>
      <c r="G18" s="16">
        <v>29.0</v>
      </c>
      <c r="H18" s="15">
        <f>ROUND(G18, 3)*F18</f>
        <v>1965098</v>
      </c>
      <c r="I18" s="13">
        <f>SUM(H13:H18)</f>
        <v>13021949</v>
      </c>
    </row>
    <row r="19" spans="1:9" customHeight="1" ht="40">
      <c r="A19" s="9" t="s">
        <v>55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56</v>
      </c>
      <c r="D20" s="14" t="s">
        <v>57</v>
      </c>
      <c r="E20" s="12" t="s">
        <v>58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56</v>
      </c>
      <c r="D21" s="14" t="s">
        <v>59</v>
      </c>
      <c r="E21" s="12" t="s">
        <v>60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56</v>
      </c>
      <c r="D22" s="14" t="s">
        <v>61</v>
      </c>
      <c r="E22" s="12" t="s">
        <v>58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62</v>
      </c>
      <c r="B23" s="9"/>
      <c r="C23" s="9"/>
      <c r="D23" s="9"/>
      <c r="E23" s="9"/>
      <c r="F23" s="10">
        <f>'Vật tư hoàn thiện'!I24</f>
        <v>38544000</v>
      </c>
      <c r="G23" s="11"/>
      <c r="H23" s="10"/>
    </row>
    <row r="24" spans="1:9" customHeight="1" ht="100">
      <c r="A24" s="12">
        <v>17</v>
      </c>
      <c r="B24" s="12"/>
      <c r="C24" s="14" t="s">
        <v>63</v>
      </c>
      <c r="D24" s="14" t="s">
        <v>64</v>
      </c>
      <c r="E24" s="12" t="s">
        <v>65</v>
      </c>
      <c r="F24" s="15">
        <v>176000</v>
      </c>
      <c r="G24" s="16">
        <v>219.0</v>
      </c>
      <c r="H24" s="15">
        <f>ROUND(G24, 3)*F24</f>
        <v>38544000</v>
      </c>
      <c r="I24" s="13">
        <f>H24</f>
        <v>38544000</v>
      </c>
    </row>
    <row r="25" spans="1:9" customHeight="1" ht="40">
      <c r="A25" s="9" t="s">
        <v>66</v>
      </c>
      <c r="B25" s="9"/>
      <c r="C25" s="9"/>
      <c r="D25" s="9"/>
      <c r="E25" s="9"/>
      <c r="F25" s="10">
        <f>'Vật tư hoàn thiện'!I39</f>
        <v>288536980</v>
      </c>
      <c r="G25" s="11"/>
      <c r="H25" s="10"/>
    </row>
    <row r="26" spans="1:9" customHeight="1" ht="100">
      <c r="A26" s="12">
        <v>18</v>
      </c>
      <c r="B26" s="12"/>
      <c r="C26" s="14" t="s">
        <v>67</v>
      </c>
      <c r="D26" s="14" t="s">
        <v>68</v>
      </c>
      <c r="E26" s="12" t="s">
        <v>69</v>
      </c>
      <c r="F26" s="15">
        <v>7178000.0</v>
      </c>
      <c r="G26" s="16">
        <v>1.0</v>
      </c>
      <c r="H26" s="15">
        <f>ROUND(G26, 3)*F26</f>
        <v>7178000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70</v>
      </c>
      <c r="E27" s="12" t="s">
        <v>65</v>
      </c>
      <c r="F27" s="15">
        <v>28400.0</v>
      </c>
      <c r="G27" s="16">
        <v>300.0</v>
      </c>
      <c r="H27" s="15">
        <f>ROUND(G27, 3)*F27</f>
        <v>8520000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71</v>
      </c>
      <c r="E28" s="12" t="s">
        <v>65</v>
      </c>
      <c r="F28" s="15">
        <v>52990.0</v>
      </c>
      <c r="G28" s="16">
        <v>300.0</v>
      </c>
      <c r="H28" s="15">
        <f>ROUND(G28, 3)*F28</f>
        <v>15897000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72</v>
      </c>
      <c r="E29" s="12" t="s">
        <v>69</v>
      </c>
      <c r="F29" s="15">
        <v>1165900.0</v>
      </c>
      <c r="G29" s="16">
        <v>2.0</v>
      </c>
      <c r="H29" s="15">
        <f>ROUND(G29, 3)*F29</f>
        <v>2331800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73</v>
      </c>
      <c r="E30" s="12" t="s">
        <v>33</v>
      </c>
      <c r="F30" s="15">
        <v>2500000.0</v>
      </c>
      <c r="G30" s="16">
        <v>8.0</v>
      </c>
      <c r="H30" s="15">
        <f>ROUND(G30, 3)*F30</f>
        <v>20000000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74</v>
      </c>
      <c r="E31" s="12" t="s">
        <v>33</v>
      </c>
      <c r="F31" s="15">
        <v>2500000.0</v>
      </c>
      <c r="G31" s="16">
        <v>10.2</v>
      </c>
      <c r="H31" s="15">
        <f>ROUND(G31, 3)*F31</f>
        <v>25500000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75</v>
      </c>
      <c r="E32" s="12" t="s">
        <v>33</v>
      </c>
      <c r="F32" s="15">
        <v>2500000.0</v>
      </c>
      <c r="G32" s="16">
        <v>6.0</v>
      </c>
      <c r="H32" s="15">
        <f>ROUND(G32, 3)*F32</f>
        <v>15000000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76</v>
      </c>
      <c r="E33" s="12" t="s">
        <v>33</v>
      </c>
      <c r="F33" s="15">
        <v>2200000.0</v>
      </c>
      <c r="G33" s="16">
        <v>1.65</v>
      </c>
      <c r="H33" s="15">
        <f>ROUND(G33, 3)*F33</f>
        <v>3630000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77</v>
      </c>
      <c r="E34" s="12" t="s">
        <v>33</v>
      </c>
      <c r="F34" s="15">
        <v>2500000.0</v>
      </c>
      <c r="G34" s="16">
        <v>10.2</v>
      </c>
      <c r="H34" s="15">
        <f>ROUND(G34, 3)*F34</f>
        <v>25500000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78</v>
      </c>
      <c r="E35" s="12" t="s">
        <v>33</v>
      </c>
      <c r="F35" s="15">
        <v>2500000.0</v>
      </c>
      <c r="G35" s="16">
        <v>6.0</v>
      </c>
      <c r="H35" s="15">
        <f>ROUND(G35, 3)*F35</f>
        <v>15000000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79</v>
      </c>
      <c r="E36" s="12" t="s">
        <v>33</v>
      </c>
      <c r="F36" s="15">
        <v>271000.0</v>
      </c>
      <c r="G36" s="16">
        <v>8.6</v>
      </c>
      <c r="H36" s="15">
        <f>ROUND(G36, 3)*F36</f>
        <v>2330600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80</v>
      </c>
      <c r="E37" s="12" t="s">
        <v>33</v>
      </c>
      <c r="F37" s="15">
        <v>674000.0</v>
      </c>
      <c r="G37" s="16">
        <v>132.47</v>
      </c>
      <c r="H37" s="15">
        <f>ROUND(G37, 3)*F37</f>
        <v>89284780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81</v>
      </c>
      <c r="E38" s="12" t="s">
        <v>33</v>
      </c>
      <c r="F38" s="15">
        <v>271000.0</v>
      </c>
      <c r="G38" s="16">
        <v>28.8</v>
      </c>
      <c r="H38" s="15">
        <f>ROUND(G38, 3)*F38</f>
        <v>7804800</v>
      </c>
      <c r="I38" s="13"/>
    </row>
    <row r="39" spans="1:9" customHeight="1" ht="100">
      <c r="A39" s="12">
        <v>31</v>
      </c>
      <c r="B39" s="12"/>
      <c r="C39" s="14" t="s">
        <v>67</v>
      </c>
      <c r="D39" s="14" t="s">
        <v>82</v>
      </c>
      <c r="E39" s="12" t="s">
        <v>33</v>
      </c>
      <c r="F39" s="15">
        <v>1600000.0</v>
      </c>
      <c r="G39" s="16">
        <v>31.6</v>
      </c>
      <c r="H39" s="15">
        <f>ROUND(G39, 3)*F39</f>
        <v>50560000</v>
      </c>
      <c r="I39" s="13">
        <f>SUM(H26:H39)</f>
        <v>288536980</v>
      </c>
    </row>
    <row r="40" spans="1:9">
      <c r="A40" s="17" t="s">
        <v>13</v>
      </c>
      <c r="H40" s="18">
        <f>SUM(H5:H39)</f>
        <v>411339489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9:E19"/>
    <mergeCell ref="F19:H19"/>
    <mergeCell ref="A23:E23"/>
    <mergeCell ref="F23:H23"/>
    <mergeCell ref="A25:E25"/>
    <mergeCell ref="F25:H25"/>
    <mergeCell ref="A40:G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2022-12-02T11:47:58+07:00</dcterms:created>
  <dcterms:modified xsi:type="dcterms:W3CDTF">2022-12-02T11:47:58+07:00</dcterms:modified>
  <dc:title>Untitled Spreadsheet</dc:title>
  <dc:description/>
  <dc:subject/>
  <cp:keywords/>
  <cp:category/>
</cp:coreProperties>
</file>