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<sst xmlns="http://schemas.openxmlformats.org/spreadsheetml/2006/main" uniqueCount="85">
  <si>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</si>
  <si>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</si>
  <si>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</si>
  <si>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</si>
  <si>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</si>
  <si>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</si>
  <si>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</si>
  <si>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</si>
  <si>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</si>
  <si>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</si>
  <si>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</si>
  <si>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</si>
  <si>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</si>
  <si>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</si>
  <si>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</si>
  <si>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</si>
  <si>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</si>
  <si>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</si>
  <si>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</si>
  <si>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</si>
  <si>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</si>
  <si>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</si>
  <si>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</si>
  <si>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</si>
  <si>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</si>
  <si>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</si>
  <si>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</si>
  <si>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</si>
  <si>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</si>
  <si>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</si>
  <si>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</si>
  <si>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</si>
  <si>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</si>
  <si>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</si>
  <si>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</si>
  <si>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</si>
  <si>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</si>
  <si>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</si>
  <si>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</si>
  <si>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</si>
  <si>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</si>
  <si>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</si>
  <si>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</si>
  <si>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</si>
  <si>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</si>
  <si>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</si>
  <si>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</si>
  <si>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</si>
  <si>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</si>
  <si>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</si>
  <si>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</si>
  <si>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</si>
  <si>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</si>
  <si>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</si>
  <si>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#4ba541 -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</si>
  <si>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</si>
  <si>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</si>
  <si>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</si>
  <si>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Sơn nước ngoại thất Supertech Pro ext Màu Pha TOA (Mã màu: #feffff - Dung tích: 18L)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</si>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</sst>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4398fabafae50e536a5efaeff2fc1424.jpg"/><Relationship Id="rId16" Type="http://schemas.openxmlformats.org/officeDocument/2006/relationships/image" Target="../media/f3b46e276cdf39f53df94cdf94564e3b.png"/><Relationship Id="rId17" Type="http://schemas.openxmlformats.org/officeDocument/2006/relationships/image" Target="../media/9007dce62d7ab50444adc9e44e37781a.jpg"/><Relationship Id="rId18" Type="http://schemas.openxmlformats.org/officeDocument/2006/relationships/image" Target="../media/459b5c3ff49a87ac1775624b5b4e19b8.png"/><Relationship Id="rId19" Type="http://schemas.openxmlformats.org/officeDocument/2006/relationships/image" Target="../media/870fcbab7c87c8763023aa8934a36787.png"/><Relationship Id="rId20" Type="http://schemas.openxmlformats.org/officeDocument/2006/relationships/image" Target="../media/9362a227cd98a23536fc3b4a8971de26.jpg"/><Relationship Id="rId21" Type="http://schemas.openxmlformats.org/officeDocument/2006/relationships/image" Target="../media/81d7f9047e7bfcb1817b16fe162e512c.jpg"/><Relationship Id="rId22" Type="http://schemas.openxmlformats.org/officeDocument/2006/relationships/image" Target="../media/34c47478ce091a89b78c78310159b383.png"/><Relationship Id="rId23" Type="http://schemas.openxmlformats.org/officeDocument/2006/relationships/image" Target="../media/b780ab4b9a63939c9d58d1775ca20074.jpg"/><Relationship Id="rId24" Type="http://schemas.openxmlformats.org/officeDocument/2006/relationships/image" Target="../media/c07975ceb61abb5fc02809e331d001cb.jpg"/><Relationship Id="rId25" Type="http://schemas.openxmlformats.org/officeDocument/2006/relationships/image" Target="../media/a8a0360621df66f94a0fe918d9a35ba3.jpg"/><Relationship Id="rId26" Type="http://schemas.openxmlformats.org/officeDocument/2006/relationships/image" Target="../media/28f6db752b9b4c33b9777f8db73b9479.jpg"/><Relationship Id="rId27" Type="http://schemas.openxmlformats.org/officeDocument/2006/relationships/image" Target="../media/3a52f742d92442b76eb17d9c6106ab13.jpg"/><Relationship Id="rId28" Type="http://schemas.openxmlformats.org/officeDocument/2006/relationships/image" Target="../media/b5a6d327bf8e22132797d2ca78626ffe.jpg"/><Relationship Id="rId29" Type="http://schemas.openxmlformats.org/officeDocument/2006/relationships/image" Target="../media/172885ea0f124a6eb8398c677a790e4a.jpg"/><Relationship Id="rId30" Type="http://schemas.openxmlformats.org/officeDocument/2006/relationships/image" Target="../media/f457e6dc7a6ee7419216c0d788d43981.jpg"/><Relationship Id="rId31" Type="http://schemas.openxmlformats.org/officeDocument/2006/relationships/image" Target="../media/6908640c47a795c6e3120a58c08ae2f2.jpg"/><Relationship Id="rId32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7810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0287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143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8286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26682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049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429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0858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491843874.2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thiện'!I19</f>
        <v>118461850</v>
      </c>
    </row>
    <row r="7" spans="1:5">
      <c r="A7" s="2">
        <v>2.3</v>
      </c>
      <c r="B7" s="2" t="s">
        <v>9</v>
      </c>
      <c r="C7" s="32">
        <f>'Vật tư hoàn thiện'!I23</f>
        <v>11430000</v>
      </c>
    </row>
    <row r="8" spans="1:5">
      <c r="A8" s="2">
        <v>2.4</v>
      </c>
      <c r="B8" s="2" t="s">
        <v>5</v>
      </c>
      <c r="C8" s="32">
        <f>'Vật tư hoàn thiện'!I39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1430860574.2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0"/>
  <sheetViews>
    <sheetView tabSelected="0" workbookViewId="0" showGridLines="true" showRowColHeaders="1">
      <selection activeCell="H40" sqref="H4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thiện'!I19</f>
        <v>118461850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/>
    </row>
    <row r="19" spans="1:9" customHeight="1" ht="100">
      <c r="A19" s="12">
        <v>14</v>
      </c>
      <c r="B19" s="12"/>
      <c r="C19" s="14" t="s">
        <v>53</v>
      </c>
      <c r="D19" s="14" t="s">
        <v>58</v>
      </c>
      <c r="E19" s="12" t="s">
        <v>52</v>
      </c>
      <c r="F19" s="15">
        <v>1727100</v>
      </c>
      <c r="G19" s="16">
        <v>1</v>
      </c>
      <c r="H19" s="15">
        <f>ROUND(G19, 3)*F19</f>
        <v>1727100</v>
      </c>
      <c r="I19" s="13">
        <f>SUM(H15:H19)</f>
        <v>118461850</v>
      </c>
    </row>
    <row r="20" spans="1:9" customHeight="1" ht="40">
      <c r="A20" s="9" t="s">
        <v>59</v>
      </c>
      <c r="B20" s="9"/>
      <c r="C20" s="9"/>
      <c r="D20" s="9"/>
      <c r="E20" s="9"/>
      <c r="F20" s="10">
        <f>'Vật tư hoàn thiện'!I23</f>
        <v>11430000</v>
      </c>
      <c r="G20" s="11"/>
      <c r="H20" s="10"/>
    </row>
    <row r="21" spans="1:9" customHeight="1" ht="100">
      <c r="A21" s="12">
        <v>15</v>
      </c>
      <c r="B21" s="12"/>
      <c r="C21" s="14" t="s">
        <v>60</v>
      </c>
      <c r="D21" s="14" t="s">
        <v>61</v>
      </c>
      <c r="E21" s="12" t="s">
        <v>62</v>
      </c>
      <c r="F21" s="15">
        <v>6890000</v>
      </c>
      <c r="G21" s="16">
        <v>1</v>
      </c>
      <c r="H21" s="15">
        <f>ROUND(G21, 3)*F21</f>
        <v>6890000</v>
      </c>
      <c r="I21" s="13"/>
    </row>
    <row r="22" spans="1:9" customHeight="1" ht="100">
      <c r="A22" s="12">
        <v>16</v>
      </c>
      <c r="B22" s="12"/>
      <c r="C22" s="14" t="s">
        <v>60</v>
      </c>
      <c r="D22" s="14" t="s">
        <v>63</v>
      </c>
      <c r="E22" s="12" t="s">
        <v>64</v>
      </c>
      <c r="F22" s="15">
        <v>3640000</v>
      </c>
      <c r="G22" s="16">
        <v>1</v>
      </c>
      <c r="H22" s="15">
        <f>ROUND(G22, 3)*F22</f>
        <v>3640000</v>
      </c>
      <c r="I22" s="13"/>
    </row>
    <row r="23" spans="1:9" customHeight="1" ht="100">
      <c r="A23" s="12">
        <v>17</v>
      </c>
      <c r="B23" s="12"/>
      <c r="C23" s="14" t="s">
        <v>60</v>
      </c>
      <c r="D23" s="14" t="s">
        <v>65</v>
      </c>
      <c r="E23" s="12" t="s">
        <v>62</v>
      </c>
      <c r="F23" s="15">
        <v>900000</v>
      </c>
      <c r="G23" s="16">
        <v>1</v>
      </c>
      <c r="H23" s="15">
        <f>ROUND(G23, 3)*F23</f>
        <v>900000</v>
      </c>
      <c r="I23" s="13">
        <f>SUM(H21:H23)</f>
        <v>11430000</v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thiện'!I24</f>
        <v/>
      </c>
      <c r="G24" s="11"/>
      <c r="H24" s="10"/>
      <c r="I24">
        <f>H24</f>
        <v/>
      </c>
    </row>
    <row r="25" spans="1:9" customHeight="1" ht="40">
      <c r="A25" s="9" t="s">
        <v>67</v>
      </c>
      <c r="B25" s="9"/>
      <c r="C25" s="9"/>
      <c r="D25" s="9"/>
      <c r="E25" s="9"/>
      <c r="F25" s="10">
        <f>'Vật tư hoàn thiện'!I39</f>
        <v>288536980</v>
      </c>
      <c r="G25" s="11"/>
      <c r="H25" s="10"/>
    </row>
    <row r="26" spans="1:9" customHeight="1" ht="100">
      <c r="A26" s="12">
        <v>18</v>
      </c>
      <c r="B26" s="12"/>
      <c r="C26" s="14" t="s">
        <v>68</v>
      </c>
      <c r="D26" s="14" t="s">
        <v>69</v>
      </c>
      <c r="E26" s="12" t="s">
        <v>70</v>
      </c>
      <c r="F26" s="15">
        <v>7178000.0</v>
      </c>
      <c r="G26" s="16">
        <v>1.0</v>
      </c>
      <c r="H26" s="15">
        <f>ROUND(G26, 3)*F26</f>
        <v>7178000</v>
      </c>
      <c r="I26" s="13"/>
    </row>
    <row r="27" spans="1:9" customHeight="1" ht="100">
      <c r="A27" s="12">
        <v>19</v>
      </c>
      <c r="B27" s="12"/>
      <c r="C27" s="14" t="s">
        <v>68</v>
      </c>
      <c r="D27" s="14" t="s">
        <v>71</v>
      </c>
      <c r="E27" s="12" t="s">
        <v>72</v>
      </c>
      <c r="F27" s="15">
        <v>28400.0</v>
      </c>
      <c r="G27" s="16">
        <v>300.0</v>
      </c>
      <c r="H27" s="15">
        <f>ROUND(G27, 3)*F27</f>
        <v>8520000</v>
      </c>
      <c r="I27" s="13"/>
    </row>
    <row r="28" spans="1:9" customHeight="1" ht="100">
      <c r="A28" s="12">
        <v>20</v>
      </c>
      <c r="B28" s="12"/>
      <c r="C28" s="14" t="s">
        <v>68</v>
      </c>
      <c r="D28" s="14" t="s">
        <v>73</v>
      </c>
      <c r="E28" s="12" t="s">
        <v>72</v>
      </c>
      <c r="F28" s="15">
        <v>52990.0</v>
      </c>
      <c r="G28" s="16">
        <v>300.0</v>
      </c>
      <c r="H28" s="15">
        <f>ROUND(G28, 3)*F28</f>
        <v>15897000</v>
      </c>
      <c r="I28" s="13"/>
    </row>
    <row r="29" spans="1:9" customHeight="1" ht="100">
      <c r="A29" s="12">
        <v>21</v>
      </c>
      <c r="B29" s="12"/>
      <c r="C29" s="14" t="s">
        <v>68</v>
      </c>
      <c r="D29" s="14" t="s">
        <v>74</v>
      </c>
      <c r="E29" s="12" t="s">
        <v>70</v>
      </c>
      <c r="F29" s="15">
        <v>1165900.0</v>
      </c>
      <c r="G29" s="16">
        <v>2.0</v>
      </c>
      <c r="H29" s="15">
        <f>ROUND(G29, 3)*F29</f>
        <v>2331800</v>
      </c>
      <c r="I29" s="13"/>
    </row>
    <row r="30" spans="1:9" customHeight="1" ht="100">
      <c r="A30" s="12">
        <v>22</v>
      </c>
      <c r="B30" s="12"/>
      <c r="C30" s="14" t="s">
        <v>68</v>
      </c>
      <c r="D30" s="14" t="s">
        <v>75</v>
      </c>
      <c r="E30" s="12" t="s">
        <v>36</v>
      </c>
      <c r="F30" s="15">
        <v>2500000.0</v>
      </c>
      <c r="G30" s="16">
        <v>8.0</v>
      </c>
      <c r="H30" s="15">
        <f>ROUND(G30, 3)*F30</f>
        <v>20000000</v>
      </c>
      <c r="I30" s="13"/>
    </row>
    <row r="31" spans="1:9" customHeight="1" ht="100">
      <c r="A31" s="12">
        <v>23</v>
      </c>
      <c r="B31" s="12"/>
      <c r="C31" s="14" t="s">
        <v>68</v>
      </c>
      <c r="D31" s="14" t="s">
        <v>76</v>
      </c>
      <c r="E31" s="12" t="s">
        <v>36</v>
      </c>
      <c r="F31" s="15">
        <v>2500000.0</v>
      </c>
      <c r="G31" s="16">
        <v>10.2</v>
      </c>
      <c r="H31" s="15">
        <f>ROUND(G31, 3)*F31</f>
        <v>25500000</v>
      </c>
      <c r="I31" s="13"/>
    </row>
    <row r="32" spans="1:9" customHeight="1" ht="100">
      <c r="A32" s="12">
        <v>24</v>
      </c>
      <c r="B32" s="12"/>
      <c r="C32" s="14" t="s">
        <v>68</v>
      </c>
      <c r="D32" s="14" t="s">
        <v>77</v>
      </c>
      <c r="E32" s="12" t="s">
        <v>36</v>
      </c>
      <c r="F32" s="15">
        <v>2500000.0</v>
      </c>
      <c r="G32" s="16">
        <v>6.0</v>
      </c>
      <c r="H32" s="15">
        <f>ROUND(G32, 3)*F32</f>
        <v>15000000</v>
      </c>
      <c r="I32" s="13"/>
    </row>
    <row r="33" spans="1:9" customHeight="1" ht="100">
      <c r="A33" s="12">
        <v>25</v>
      </c>
      <c r="B33" s="12"/>
      <c r="C33" s="14" t="s">
        <v>68</v>
      </c>
      <c r="D33" s="14" t="s">
        <v>78</v>
      </c>
      <c r="E33" s="12" t="s">
        <v>36</v>
      </c>
      <c r="F33" s="15">
        <v>2200000.0</v>
      </c>
      <c r="G33" s="16">
        <v>1.65</v>
      </c>
      <c r="H33" s="15">
        <f>ROUND(G33, 3)*F33</f>
        <v>3630000</v>
      </c>
      <c r="I33" s="13"/>
    </row>
    <row r="34" spans="1:9" customHeight="1" ht="100">
      <c r="A34" s="12">
        <v>26</v>
      </c>
      <c r="B34" s="12"/>
      <c r="C34" s="14" t="s">
        <v>68</v>
      </c>
      <c r="D34" s="14" t="s">
        <v>79</v>
      </c>
      <c r="E34" s="12" t="s">
        <v>36</v>
      </c>
      <c r="F34" s="15">
        <v>2500000.0</v>
      </c>
      <c r="G34" s="16">
        <v>10.2</v>
      </c>
      <c r="H34" s="15">
        <f>ROUND(G34, 3)*F34</f>
        <v>25500000</v>
      </c>
      <c r="I34" s="13"/>
    </row>
    <row r="35" spans="1:9" customHeight="1" ht="100">
      <c r="A35" s="12">
        <v>27</v>
      </c>
      <c r="B35" s="12"/>
      <c r="C35" s="14" t="s">
        <v>68</v>
      </c>
      <c r="D35" s="14" t="s">
        <v>80</v>
      </c>
      <c r="E35" s="12" t="s">
        <v>36</v>
      </c>
      <c r="F35" s="15">
        <v>2500000.0</v>
      </c>
      <c r="G35" s="16">
        <v>6.0</v>
      </c>
      <c r="H35" s="15">
        <f>ROUND(G35, 3)*F35</f>
        <v>15000000</v>
      </c>
      <c r="I35" s="13"/>
    </row>
    <row r="36" spans="1:9" customHeight="1" ht="100">
      <c r="A36" s="12">
        <v>28</v>
      </c>
      <c r="B36" s="12"/>
      <c r="C36" s="14" t="s">
        <v>68</v>
      </c>
      <c r="D36" s="14" t="s">
        <v>81</v>
      </c>
      <c r="E36" s="12" t="s">
        <v>36</v>
      </c>
      <c r="F36" s="15">
        <v>271000.0</v>
      </c>
      <c r="G36" s="16">
        <v>8.6</v>
      </c>
      <c r="H36" s="15">
        <f>ROUND(G36, 3)*F36</f>
        <v>2330600</v>
      </c>
      <c r="I36" s="13"/>
    </row>
    <row r="37" spans="1:9" customHeight="1" ht="100">
      <c r="A37" s="12">
        <v>29</v>
      </c>
      <c r="B37" s="12"/>
      <c r="C37" s="14" t="s">
        <v>68</v>
      </c>
      <c r="D37" s="14" t="s">
        <v>82</v>
      </c>
      <c r="E37" s="12" t="s">
        <v>36</v>
      </c>
      <c r="F37" s="15">
        <v>674000.0</v>
      </c>
      <c r="G37" s="16">
        <v>132.47</v>
      </c>
      <c r="H37" s="15">
        <f>ROUND(G37, 3)*F37</f>
        <v>89284780</v>
      </c>
      <c r="I37" s="13"/>
    </row>
    <row r="38" spans="1:9" customHeight="1" ht="100">
      <c r="A38" s="12">
        <v>30</v>
      </c>
      <c r="B38" s="12"/>
      <c r="C38" s="14" t="s">
        <v>68</v>
      </c>
      <c r="D38" s="14" t="s">
        <v>83</v>
      </c>
      <c r="E38" s="12" t="s">
        <v>36</v>
      </c>
      <c r="F38" s="15">
        <v>271000.0</v>
      </c>
      <c r="G38" s="16">
        <v>28.8</v>
      </c>
      <c r="H38" s="15">
        <f>ROUND(G38, 3)*F38</f>
        <v>7804800</v>
      </c>
      <c r="I38" s="13"/>
    </row>
    <row r="39" spans="1:9" customHeight="1" ht="100">
      <c r="A39" s="12">
        <v>31</v>
      </c>
      <c r="B39" s="12"/>
      <c r="C39" s="14" t="s">
        <v>68</v>
      </c>
      <c r="D39" s="14" t="s">
        <v>84</v>
      </c>
      <c r="E39" s="12" t="s">
        <v>36</v>
      </c>
      <c r="F39" s="15">
        <v>1600000.0</v>
      </c>
      <c r="G39" s="16">
        <v>31.6</v>
      </c>
      <c r="H39" s="15">
        <f>ROUND(G39, 3)*F39</f>
        <v>50560000</v>
      </c>
      <c r="I39" s="13">
        <f>SUM(H26:H39)</f>
        <v>288536980</v>
      </c>
    </row>
    <row r="40" spans="1:9">
      <c r="A40" s="17" t="s">
        <v>13</v>
      </c>
      <c r="H40" s="18">
        <f>SUM(H5:H39)</f>
        <v>491843874.2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20:E20"/>
    <mergeCell ref="F20:H20"/>
    <mergeCell ref="A24:E24"/>
    <mergeCell ref="F24:H24"/>
    <mergeCell ref="A25:E25"/>
    <mergeCell ref="F25:H25"/>
    <mergeCell ref="A40:G4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2022-12-08T08:43:54+07:00</dcterms:created>
  <dcterms:modified xsi:type="dcterms:W3CDTF">2022-12-08T08:43:54+07:00</dcterms:modified>
  <dc:title>Untitled Spreadsheet</dc:title>
  <dc:description/>
  <dc:subject/>
  <cp:keywords/>
  <cp:category/>
</cp:coreProperties>
</file>