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<sst xmlns="http://schemas.openxmlformats.org/spreadsheetml/2006/main" uniqueCount="84">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</sst>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ac2995b931471d6b2d8389a92d52d8d.jpg"/><Relationship Id="rId3" Type="http://schemas.openxmlformats.org/officeDocument/2006/relationships/image" Target="../media/34dc7a8cdd94d52f02d3a992399a7251.jpg"/><Relationship Id="rId4" Type="http://schemas.openxmlformats.org/officeDocument/2006/relationships/image" Target="../media/a61962298608580392be98299d2f5841.jpg"/><Relationship Id="rId5" Type="http://schemas.openxmlformats.org/officeDocument/2006/relationships/image" Target="../media/e336789c5a3eaf0ac8affafc61bc9cf5.jpg"/><Relationship Id="rId6" Type="http://schemas.openxmlformats.org/officeDocument/2006/relationships/image" Target="../media/2a2885c0de75d5f136ea2dc2ede379bf.jpg"/><Relationship Id="rId7" Type="http://schemas.openxmlformats.org/officeDocument/2006/relationships/image" Target="../media/2b0a097fd6943b49f3ebc9c8b03858e9.jpg"/><Relationship Id="rId8" Type="http://schemas.openxmlformats.org/officeDocument/2006/relationships/image" Target="../media/95110a02f33210bb35f3db0f4b919cc1.jpg"/><Relationship Id="rId9" Type="http://schemas.openxmlformats.org/officeDocument/2006/relationships/image" Target="../media/f43a0a02e33c235430f5637f55f9d1e1.jpg"/><Relationship Id="rId10" Type="http://schemas.openxmlformats.org/officeDocument/2006/relationships/image" Target="../media/0f7be70ca9b0ec32a03526861cccf85f.jpg"/><Relationship Id="rId11" Type="http://schemas.openxmlformats.org/officeDocument/2006/relationships/image" Target="../media/4b2e29adb76e67b077003b8aabe5ab22.png"/><Relationship Id="rId12" Type="http://schemas.openxmlformats.org/officeDocument/2006/relationships/image" Target="../media/4398fabafae50e536a5efaeff2fc1424.jpg"/><Relationship Id="rId13" Type="http://schemas.openxmlformats.org/officeDocument/2006/relationships/image" Target="../media/8fbfa832de3654486244587e90541504.jp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f3b46e276cdf39f53df94cdf94564e3b.png"/><Relationship Id="rId16" Type="http://schemas.openxmlformats.org/officeDocument/2006/relationships/image" Target="../media/9007dce62d7ab50444adc9e44e37781a.jpg"/><Relationship Id="rId17" Type="http://schemas.openxmlformats.org/officeDocument/2006/relationships/image" Target="../media/459b5c3ff49a87ac1775624b5b4e19b8.png"/><Relationship Id="rId18" Type="http://schemas.openxmlformats.org/officeDocument/2006/relationships/image" Target="../media/870fcbab7c87c8763023aa8934a36787.png"/><Relationship Id="rId19" Type="http://schemas.openxmlformats.org/officeDocument/2006/relationships/image" Target="../media/9362a227cd98a23536fc3b4a8971de26.jpg"/><Relationship Id="rId20" Type="http://schemas.openxmlformats.org/officeDocument/2006/relationships/image" Target="../media/81d7f9047e7bfcb1817b16fe162e512c.jpg"/><Relationship Id="rId21" Type="http://schemas.openxmlformats.org/officeDocument/2006/relationships/image" Target="../media/34c47478ce091a89b78c78310159b383.png"/><Relationship Id="rId22" Type="http://schemas.openxmlformats.org/officeDocument/2006/relationships/image" Target="../media/b780ab4b9a63939c9d58d1775ca20074.jpg"/><Relationship Id="rId23" Type="http://schemas.openxmlformats.org/officeDocument/2006/relationships/image" Target="../media/c07975ceb61abb5fc02809e331d001cb.jpg"/><Relationship Id="rId24" Type="http://schemas.openxmlformats.org/officeDocument/2006/relationships/image" Target="../media/a8a0360621df66f94a0fe918d9a35ba3.jpg"/><Relationship Id="rId25" Type="http://schemas.openxmlformats.org/officeDocument/2006/relationships/image" Target="../media/28f6db752b9b4c33b9777f8db73b9479.jpg"/><Relationship Id="rId26" Type="http://schemas.openxmlformats.org/officeDocument/2006/relationships/image" Target="../media/3a52f742d92442b76eb17d9c6106ab13.jpg"/><Relationship Id="rId27" Type="http://schemas.openxmlformats.org/officeDocument/2006/relationships/image" Target="../media/b5a6d327bf8e22132797d2ca78626ffe.jpg"/><Relationship Id="rId28" Type="http://schemas.openxmlformats.org/officeDocument/2006/relationships/image" Target="../media/172885ea0f124a6eb8398c677a790e4a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490116774.2</v>
      </c>
    </row>
    <row r="5" spans="1:5">
      <c r="A5" s="2">
        <v>2.1</v>
      </c>
      <c r="B5" s="2" t="s">
        <v>7</v>
      </c>
      <c r="C5" s="32">
        <f>'Vật tư hoàn thiện'!I13</f>
        <v>73415044.2</v>
      </c>
    </row>
    <row r="6" spans="1:5">
      <c r="A6" s="2">
        <v>2.2</v>
      </c>
      <c r="B6" s="2" t="s">
        <v>8</v>
      </c>
      <c r="C6" s="32">
        <f>'Vật tư hoàn thiện'!I18</f>
        <v>116734750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thiện'!I38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1429133474.2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9" sqref="H3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73415044.2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180000</v>
      </c>
      <c r="G9" s="16">
        <v>77.76</v>
      </c>
      <c r="H9" s="15">
        <f>ROUND(G9, 3)*F9</f>
        <v>13996800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168800</v>
      </c>
      <c r="G10" s="16">
        <v>10.08</v>
      </c>
      <c r="H10" s="15">
        <f>ROUND(G10, 3)*F10</f>
        <v>1701504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73415044.2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thiện'!I18</f>
        <v>116734750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1727100</v>
      </c>
      <c r="G16" s="16">
        <v>3.0</v>
      </c>
      <c r="H16" s="15">
        <f>ROUND(G16, 3)*F16</f>
        <v>5181300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43.0</v>
      </c>
      <c r="H18" s="15">
        <f>ROUND(G18, 3)*F18</f>
        <v>72844150</v>
      </c>
      <c r="I18" s="13">
        <f>SUM(H15:H18)</f>
        <v>116734750</v>
      </c>
    </row>
    <row r="19" spans="1:9" customHeight="1" ht="40">
      <c r="A19" s="9" t="s">
        <v>58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59</v>
      </c>
      <c r="D20" s="14" t="s">
        <v>60</v>
      </c>
      <c r="E20" s="12" t="s">
        <v>61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59</v>
      </c>
      <c r="D21" s="14" t="s">
        <v>62</v>
      </c>
      <c r="E21" s="12" t="s">
        <v>63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59</v>
      </c>
      <c r="D22" s="14" t="s">
        <v>64</v>
      </c>
      <c r="E22" s="12" t="s">
        <v>61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65</v>
      </c>
      <c r="B23" s="9"/>
      <c r="C23" s="9"/>
      <c r="D23" s="9"/>
      <c r="E23" s="9"/>
      <c r="F23" s="10">
        <f>'Vật tư hoàn thiện'!I23</f>
        <v/>
      </c>
      <c r="G23" s="11"/>
      <c r="H23" s="10"/>
      <c r="I23">
        <f>H23</f>
        <v/>
      </c>
    </row>
    <row r="24" spans="1:9" customHeight="1" ht="40">
      <c r="A24" s="9" t="s">
        <v>66</v>
      </c>
      <c r="B24" s="9"/>
      <c r="C24" s="9"/>
      <c r="D24" s="9"/>
      <c r="E24" s="9"/>
      <c r="F24" s="10">
        <f>'Vật tư hoàn thiện'!I38</f>
        <v>288536980</v>
      </c>
      <c r="G24" s="11"/>
      <c r="H24" s="10"/>
    </row>
    <row r="25" spans="1:9" customHeight="1" ht="100">
      <c r="A25" s="12">
        <v>17</v>
      </c>
      <c r="B25" s="12"/>
      <c r="C25" s="14" t="s">
        <v>67</v>
      </c>
      <c r="D25" s="14" t="s">
        <v>68</v>
      </c>
      <c r="E25" s="12" t="s">
        <v>69</v>
      </c>
      <c r="F25" s="15">
        <v>7178000.0</v>
      </c>
      <c r="G25" s="16">
        <v>1.0</v>
      </c>
      <c r="H25" s="15">
        <f>ROUND(G25, 3)*F25</f>
        <v>7178000</v>
      </c>
      <c r="I25" s="13"/>
    </row>
    <row r="26" spans="1:9" customHeight="1" ht="100">
      <c r="A26" s="12">
        <v>18</v>
      </c>
      <c r="B26" s="12"/>
      <c r="C26" s="14" t="s">
        <v>67</v>
      </c>
      <c r="D26" s="14" t="s">
        <v>70</v>
      </c>
      <c r="E26" s="12" t="s">
        <v>71</v>
      </c>
      <c r="F26" s="15">
        <v>28400.0</v>
      </c>
      <c r="G26" s="16">
        <v>300.0</v>
      </c>
      <c r="H26" s="15">
        <f>ROUND(G26, 3)*F26</f>
        <v>8520000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72</v>
      </c>
      <c r="E27" s="12" t="s">
        <v>71</v>
      </c>
      <c r="F27" s="15">
        <v>52990.0</v>
      </c>
      <c r="G27" s="16">
        <v>300.0</v>
      </c>
      <c r="H27" s="15">
        <f>ROUND(G27, 3)*F27</f>
        <v>15897000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73</v>
      </c>
      <c r="E28" s="12" t="s">
        <v>69</v>
      </c>
      <c r="F28" s="15">
        <v>1165900.0</v>
      </c>
      <c r="G28" s="16">
        <v>2.0</v>
      </c>
      <c r="H28" s="15">
        <f>ROUND(G28, 3)*F28</f>
        <v>2331800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74</v>
      </c>
      <c r="E29" s="12" t="s">
        <v>36</v>
      </c>
      <c r="F29" s="15">
        <v>2500000.0</v>
      </c>
      <c r="G29" s="16">
        <v>8.0</v>
      </c>
      <c r="H29" s="15">
        <f>ROUND(G29, 3)*F29</f>
        <v>20000000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75</v>
      </c>
      <c r="E30" s="12" t="s">
        <v>36</v>
      </c>
      <c r="F30" s="15">
        <v>2500000.0</v>
      </c>
      <c r="G30" s="16">
        <v>10.2</v>
      </c>
      <c r="H30" s="15">
        <f>ROUND(G30, 3)*F30</f>
        <v>25500000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76</v>
      </c>
      <c r="E31" s="12" t="s">
        <v>36</v>
      </c>
      <c r="F31" s="15">
        <v>2500000.0</v>
      </c>
      <c r="G31" s="16">
        <v>6.0</v>
      </c>
      <c r="H31" s="15">
        <f>ROUND(G31, 3)*F31</f>
        <v>15000000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77</v>
      </c>
      <c r="E32" s="12" t="s">
        <v>36</v>
      </c>
      <c r="F32" s="15">
        <v>2200000.0</v>
      </c>
      <c r="G32" s="16">
        <v>1.65</v>
      </c>
      <c r="H32" s="15">
        <f>ROUND(G32, 3)*F32</f>
        <v>3630000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78</v>
      </c>
      <c r="E33" s="12" t="s">
        <v>36</v>
      </c>
      <c r="F33" s="15">
        <v>2500000.0</v>
      </c>
      <c r="G33" s="16">
        <v>10.2</v>
      </c>
      <c r="H33" s="15">
        <f>ROUND(G33, 3)*F33</f>
        <v>25500000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79</v>
      </c>
      <c r="E34" s="12" t="s">
        <v>36</v>
      </c>
      <c r="F34" s="15">
        <v>2500000.0</v>
      </c>
      <c r="G34" s="16">
        <v>6.0</v>
      </c>
      <c r="H34" s="15">
        <f>ROUND(G34, 3)*F34</f>
        <v>15000000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80</v>
      </c>
      <c r="E35" s="12" t="s">
        <v>36</v>
      </c>
      <c r="F35" s="15">
        <v>271000.0</v>
      </c>
      <c r="G35" s="16">
        <v>8.6</v>
      </c>
      <c r="H35" s="15">
        <f>ROUND(G35, 3)*F35</f>
        <v>2330600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81</v>
      </c>
      <c r="E36" s="12" t="s">
        <v>36</v>
      </c>
      <c r="F36" s="15">
        <v>674000.0</v>
      </c>
      <c r="G36" s="16">
        <v>132.47</v>
      </c>
      <c r="H36" s="15">
        <f>ROUND(G36, 3)*F36</f>
        <v>89284780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82</v>
      </c>
      <c r="E37" s="12" t="s">
        <v>36</v>
      </c>
      <c r="F37" s="15">
        <v>271000.0</v>
      </c>
      <c r="G37" s="16">
        <v>28.8</v>
      </c>
      <c r="H37" s="15">
        <f>ROUND(G37, 3)*F37</f>
        <v>7804800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83</v>
      </c>
      <c r="E38" s="12" t="s">
        <v>36</v>
      </c>
      <c r="F38" s="15">
        <v>1600000.0</v>
      </c>
      <c r="G38" s="16">
        <v>31.6</v>
      </c>
      <c r="H38" s="15">
        <f>ROUND(G38, 3)*F38</f>
        <v>50560000</v>
      </c>
      <c r="I38" s="13">
        <f>SUM(H25:H38)</f>
        <v>288536980</v>
      </c>
    </row>
    <row r="39" spans="1:9">
      <c r="A39" s="17" t="s">
        <v>13</v>
      </c>
      <c r="H39" s="18">
        <f>SUM(H5:H38)</f>
        <v>490116774.2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2022-12-08T08:49:10+07:00</dcterms:created>
  <dcterms:modified xsi:type="dcterms:W3CDTF">2022-12-08T08:49:10+07:00</dcterms:modified>
  <dc:title>Untitled Spreadsheet</dc:title>
  <dc:description/>
  <dc:subject/>
  <cp:keywords/>
  <cp:category/>
</cp:coreProperties>
</file>