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<sst xmlns="http://schemas.openxmlformats.org/spreadsheetml/2006/main" uniqueCount="84">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</sst>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ac2995b931471d6b2d8389a92d52d8d.jpg"/><Relationship Id="rId3" Type="http://schemas.openxmlformats.org/officeDocument/2006/relationships/image" Target="../media/34dc7a8cdd94d52f02d3a992399a7251.jpg"/><Relationship Id="rId4" Type="http://schemas.openxmlformats.org/officeDocument/2006/relationships/image" Target="../media/a61962298608580392be98299d2f5841.jpg"/><Relationship Id="rId5" Type="http://schemas.openxmlformats.org/officeDocument/2006/relationships/image" Target="../media/e336789c5a3eaf0ac8affafc61bc9cf5.jpg"/><Relationship Id="rId6" Type="http://schemas.openxmlformats.org/officeDocument/2006/relationships/image" Target="../media/2a2885c0de75d5f136ea2dc2ede379bf.jpg"/><Relationship Id="rId7" Type="http://schemas.openxmlformats.org/officeDocument/2006/relationships/image" Target="../media/2b0a097fd6943b49f3ebc9c8b03858e9.jpg"/><Relationship Id="rId8" Type="http://schemas.openxmlformats.org/officeDocument/2006/relationships/image" Target="../media/95110a02f33210bb35f3db0f4b919cc1.jpg"/><Relationship Id="rId9" Type="http://schemas.openxmlformats.org/officeDocument/2006/relationships/image" Target="../media/f43a0a02e33c235430f5637f55f9d1e1.jpg"/><Relationship Id="rId10" Type="http://schemas.openxmlformats.org/officeDocument/2006/relationships/image" Target="../media/0f7be70ca9b0ec32a03526861cccf85f.jpg"/><Relationship Id="rId11" Type="http://schemas.openxmlformats.org/officeDocument/2006/relationships/image" Target="../media/4b2e29adb76e67b077003b8aabe5ab22.png"/><Relationship Id="rId12" Type="http://schemas.openxmlformats.org/officeDocument/2006/relationships/image" Target="../media/4398fabafae50e536a5efaeff2fc1424.jpg"/><Relationship Id="rId13" Type="http://schemas.openxmlformats.org/officeDocument/2006/relationships/image" Target="../media/8fbfa832de3654486244587e90541504.jpg"/><Relationship Id="rId14" Type="http://schemas.openxmlformats.org/officeDocument/2006/relationships/image" Target="../media/d876291c15a99e3910abda5fccabd793.png"/><Relationship Id="rId15" Type="http://schemas.openxmlformats.org/officeDocument/2006/relationships/image" Target="../media/f3b46e276cdf39f53df94cdf94564e3b.png"/><Relationship Id="rId16" Type="http://schemas.openxmlformats.org/officeDocument/2006/relationships/image" Target="../media/9007dce62d7ab50444adc9e44e37781a.jpg"/><Relationship Id="rId17" Type="http://schemas.openxmlformats.org/officeDocument/2006/relationships/image" Target="../media/459b5c3ff49a87ac1775624b5b4e19b8.png"/><Relationship Id="rId18" Type="http://schemas.openxmlformats.org/officeDocument/2006/relationships/image" Target="../media/870fcbab7c87c8763023aa8934a36787.png"/><Relationship Id="rId19" Type="http://schemas.openxmlformats.org/officeDocument/2006/relationships/image" Target="../media/9362a227cd98a23536fc3b4a8971de26.jpg"/><Relationship Id="rId20" Type="http://schemas.openxmlformats.org/officeDocument/2006/relationships/image" Target="../media/81d7f9047e7bfcb1817b16fe162e512c.jpg"/><Relationship Id="rId21" Type="http://schemas.openxmlformats.org/officeDocument/2006/relationships/image" Target="../media/34c47478ce091a89b78c78310159b383.png"/><Relationship Id="rId22" Type="http://schemas.openxmlformats.org/officeDocument/2006/relationships/image" Target="../media/b780ab4b9a63939c9d58d1775ca20074.jpg"/><Relationship Id="rId23" Type="http://schemas.openxmlformats.org/officeDocument/2006/relationships/image" Target="../media/c07975ceb61abb5fc02809e331d001cb.jpg"/><Relationship Id="rId24" Type="http://schemas.openxmlformats.org/officeDocument/2006/relationships/image" Target="../media/a8a0360621df66f94a0fe918d9a35ba3.jpg"/><Relationship Id="rId25" Type="http://schemas.openxmlformats.org/officeDocument/2006/relationships/image" Target="../media/28f6db752b9b4c33b9777f8db73b9479.jpg"/><Relationship Id="rId26" Type="http://schemas.openxmlformats.org/officeDocument/2006/relationships/image" Target="../media/3a52f742d92442b76eb17d9c6106ab13.jpg"/><Relationship Id="rId27" Type="http://schemas.openxmlformats.org/officeDocument/2006/relationships/image" Target="../media/b5a6d327bf8e22132797d2ca78626ffe.jpg"/><Relationship Id="rId28" Type="http://schemas.openxmlformats.org/officeDocument/2006/relationships/image" Target="../media/172885ea0f124a6eb8398c677a790e4a.jpg"/><Relationship Id="rId29" Type="http://schemas.openxmlformats.org/officeDocument/2006/relationships/image" Target="../media/f457e6dc7a6ee7419216c0d788d43981.jp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490116774.2</v>
      </c>
    </row>
    <row r="5" spans="1:5">
      <c r="A5" s="2">
        <v>2.1</v>
      </c>
      <c r="B5" s="2" t="s">
        <v>7</v>
      </c>
      <c r="C5" s="32">
        <f>'Vật tư hoàn thiện'!I13</f>
        <v>73415044.2</v>
      </c>
    </row>
    <row r="6" spans="1:5">
      <c r="A6" s="2">
        <v>2.2</v>
      </c>
      <c r="B6" s="2" t="s">
        <v>8</v>
      </c>
      <c r="C6" s="32">
        <f>'Vật tư hoàn thiện'!I18</f>
        <v>116734750</v>
      </c>
    </row>
    <row r="7" spans="1:5">
      <c r="A7" s="2">
        <v>2.3</v>
      </c>
      <c r="B7" s="2" t="s">
        <v>9</v>
      </c>
      <c r="C7" s="32">
        <f>'Vật tư hoàn thiện'!I22</f>
        <v>11430000</v>
      </c>
    </row>
    <row r="8" spans="1:5">
      <c r="A8" s="2">
        <v>2.4</v>
      </c>
      <c r="B8" s="2" t="s">
        <v>5</v>
      </c>
      <c r="C8" s="32">
        <f>'Vật tư hoàn thiện'!I38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1429133474.2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9" sqref="H39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thiện'!I13</f>
        <v>73415044.2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17963</v>
      </c>
      <c r="G5" s="16">
        <v>1971</v>
      </c>
      <c r="H5" s="15">
        <f>ROUND(G5, 3)*F5</f>
        <v>35405073</v>
      </c>
      <c r="I5" s="13"/>
    </row>
    <row r="6" spans="1:9" customHeight="1" ht="100">
      <c r="A6" s="12">
        <v>2</v>
      </c>
      <c r="B6" s="12"/>
      <c r="C6" s="14" t="s">
        <v>34</v>
      </c>
      <c r="D6" s="14" t="s">
        <v>35</v>
      </c>
      <c r="E6" s="12" t="s">
        <v>36</v>
      </c>
      <c r="F6" s="15">
        <v>269000</v>
      </c>
      <c r="G6" s="16">
        <v>3.84</v>
      </c>
      <c r="H6" s="15">
        <f>ROUND(G6, 3)*F6</f>
        <v>1032960</v>
      </c>
      <c r="I6" s="13"/>
    </row>
    <row r="7" spans="1:9" customHeight="1" ht="100">
      <c r="A7" s="12">
        <v>3</v>
      </c>
      <c r="B7" s="12"/>
      <c r="C7" s="14" t="s">
        <v>37</v>
      </c>
      <c r="D7" s="14" t="s">
        <v>38</v>
      </c>
      <c r="E7" s="12" t="s">
        <v>36</v>
      </c>
      <c r="F7" s="15">
        <v>220000</v>
      </c>
      <c r="G7" s="16">
        <v>38.88</v>
      </c>
      <c r="H7" s="15">
        <f>ROUND(G7, 3)*F7</f>
        <v>8553600</v>
      </c>
      <c r="I7" s="13"/>
    </row>
    <row r="8" spans="1:9" customHeight="1" ht="100">
      <c r="A8" s="12">
        <v>4</v>
      </c>
      <c r="B8" s="12"/>
      <c r="C8" s="14" t="s">
        <v>37</v>
      </c>
      <c r="D8" s="14" t="s">
        <v>39</v>
      </c>
      <c r="E8" s="12" t="s">
        <v>36</v>
      </c>
      <c r="F8" s="15">
        <v>220000</v>
      </c>
      <c r="G8" s="16">
        <v>33.12</v>
      </c>
      <c r="H8" s="15">
        <f>ROUND(G8, 3)*F8</f>
        <v>7286400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36</v>
      </c>
      <c r="F9" s="15">
        <v>180000</v>
      </c>
      <c r="G9" s="16">
        <v>77.76</v>
      </c>
      <c r="H9" s="15">
        <f>ROUND(G9, 3)*F9</f>
        <v>13996800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42</v>
      </c>
      <c r="E10" s="12" t="s">
        <v>36</v>
      </c>
      <c r="F10" s="15">
        <v>168800</v>
      </c>
      <c r="G10" s="16">
        <v>10.08</v>
      </c>
      <c r="H10" s="15">
        <f>ROUND(G10, 3)*F10</f>
        <v>1701504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36</v>
      </c>
      <c r="F11" s="15">
        <v>134400</v>
      </c>
      <c r="G11" s="16">
        <v>25.92</v>
      </c>
      <c r="H11" s="15">
        <f>ROUND(G11, 3)*F11</f>
        <v>3483648</v>
      </c>
      <c r="I11" s="13"/>
    </row>
    <row r="12" spans="1:9" customHeight="1" ht="100">
      <c r="A12" s="12">
        <v>8</v>
      </c>
      <c r="B12" s="12"/>
      <c r="C12" s="14" t="s">
        <v>45</v>
      </c>
      <c r="D12" s="14" t="s">
        <v>46</v>
      </c>
      <c r="E12" s="12" t="s">
        <v>36</v>
      </c>
      <c r="F12" s="15">
        <v>209820</v>
      </c>
      <c r="G12" s="16">
        <v>5.76</v>
      </c>
      <c r="H12" s="15">
        <f>ROUND(G12, 3)*F12</f>
        <v>1208563.2</v>
      </c>
      <c r="I12" s="13"/>
    </row>
    <row r="13" spans="1:9" customHeight="1" ht="100">
      <c r="A13" s="12">
        <v>9</v>
      </c>
      <c r="B13" s="12"/>
      <c r="C13" s="14" t="s">
        <v>47</v>
      </c>
      <c r="D13" s="14" t="s">
        <v>48</v>
      </c>
      <c r="E13" s="12" t="s">
        <v>36</v>
      </c>
      <c r="F13" s="15">
        <v>129600</v>
      </c>
      <c r="G13" s="16">
        <v>5.76</v>
      </c>
      <c r="H13" s="15">
        <f>ROUND(G13, 3)*F13</f>
        <v>746496</v>
      </c>
      <c r="I13" s="13">
        <f>SUM(H5:H13)</f>
        <v>73415044.2</v>
      </c>
    </row>
    <row r="14" spans="1:9" customHeight="1" ht="40">
      <c r="A14" s="9" t="s">
        <v>49</v>
      </c>
      <c r="B14" s="9"/>
      <c r="C14" s="9"/>
      <c r="D14" s="9"/>
      <c r="E14" s="9"/>
      <c r="F14" s="10">
        <f>'Vật tư hoàn thiện'!I18</f>
        <v>116734750</v>
      </c>
      <c r="G14" s="11"/>
      <c r="H14" s="10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52</v>
      </c>
      <c r="F15" s="15">
        <v>2074400</v>
      </c>
      <c r="G15" s="16">
        <v>5.0</v>
      </c>
      <c r="H15" s="15">
        <f>ROUND(G15, 3)*F15</f>
        <v>10372000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52</v>
      </c>
      <c r="F16" s="15">
        <v>1727100</v>
      </c>
      <c r="G16" s="16">
        <v>3.0</v>
      </c>
      <c r="H16" s="15">
        <f>ROUND(G16, 3)*F16</f>
        <v>5181300</v>
      </c>
      <c r="I16" s="13"/>
    </row>
    <row r="17" spans="1:9" customHeight="1" ht="100">
      <c r="A17" s="12">
        <v>12</v>
      </c>
      <c r="B17" s="12"/>
      <c r="C17" s="14" t="s">
        <v>53</v>
      </c>
      <c r="D17" s="14" t="s">
        <v>55</v>
      </c>
      <c r="E17" s="12" t="s">
        <v>56</v>
      </c>
      <c r="F17" s="15">
        <v>358700</v>
      </c>
      <c r="G17" s="16">
        <v>79.0</v>
      </c>
      <c r="H17" s="15">
        <f>ROUND(G17, 3)*F17</f>
        <v>28337300</v>
      </c>
      <c r="I17" s="13"/>
    </row>
    <row r="18" spans="1:9" customHeight="1" ht="100">
      <c r="A18" s="12">
        <v>13</v>
      </c>
      <c r="B18" s="12"/>
      <c r="C18" s="14" t="s">
        <v>50</v>
      </c>
      <c r="D18" s="14" t="s">
        <v>57</v>
      </c>
      <c r="E18" s="12" t="s">
        <v>56</v>
      </c>
      <c r="F18" s="15">
        <v>1694050</v>
      </c>
      <c r="G18" s="16">
        <v>43.0</v>
      </c>
      <c r="H18" s="15">
        <f>ROUND(G18, 3)*F18</f>
        <v>72844150</v>
      </c>
      <c r="I18" s="13">
        <f>SUM(H15:H18)</f>
        <v>116734750</v>
      </c>
    </row>
    <row r="19" spans="1:9" customHeight="1" ht="40">
      <c r="A19" s="9" t="s">
        <v>58</v>
      </c>
      <c r="B19" s="9"/>
      <c r="C19" s="9"/>
      <c r="D19" s="9"/>
      <c r="E19" s="9"/>
      <c r="F19" s="10">
        <f>'Vật tư hoàn thiện'!I22</f>
        <v>11430000</v>
      </c>
      <c r="G19" s="11"/>
      <c r="H19" s="10"/>
    </row>
    <row r="20" spans="1:9" customHeight="1" ht="100">
      <c r="A20" s="12">
        <v>14</v>
      </c>
      <c r="B20" s="12"/>
      <c r="C20" s="14" t="s">
        <v>59</v>
      </c>
      <c r="D20" s="14" t="s">
        <v>60</v>
      </c>
      <c r="E20" s="12" t="s">
        <v>61</v>
      </c>
      <c r="F20" s="15">
        <v>6890000</v>
      </c>
      <c r="G20" s="16">
        <v>1</v>
      </c>
      <c r="H20" s="15">
        <f>ROUND(G20, 3)*F20</f>
        <v>6890000</v>
      </c>
      <c r="I20" s="13"/>
    </row>
    <row r="21" spans="1:9" customHeight="1" ht="100">
      <c r="A21" s="12">
        <v>15</v>
      </c>
      <c r="B21" s="12"/>
      <c r="C21" s="14" t="s">
        <v>59</v>
      </c>
      <c r="D21" s="14" t="s">
        <v>62</v>
      </c>
      <c r="E21" s="12" t="s">
        <v>63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59</v>
      </c>
      <c r="D22" s="14" t="s">
        <v>64</v>
      </c>
      <c r="E22" s="12" t="s">
        <v>61</v>
      </c>
      <c r="F22" s="15">
        <v>900000</v>
      </c>
      <c r="G22" s="16">
        <v>1</v>
      </c>
      <c r="H22" s="15">
        <f>ROUND(G22, 3)*F22</f>
        <v>900000</v>
      </c>
      <c r="I22" s="13">
        <f>SUM(H20:H22)</f>
        <v>11430000</v>
      </c>
    </row>
    <row r="23" spans="1:9" customHeight="1" ht="40">
      <c r="A23" s="9" t="s">
        <v>65</v>
      </c>
      <c r="B23" s="9"/>
      <c r="C23" s="9"/>
      <c r="D23" s="9"/>
      <c r="E23" s="9"/>
      <c r="F23" s="10">
        <f>'Vật tư hoàn thiện'!I23</f>
        <v/>
      </c>
      <c r="G23" s="11"/>
      <c r="H23" s="10"/>
      <c r="I23">
        <f>H23</f>
        <v/>
      </c>
    </row>
    <row r="24" spans="1:9" customHeight="1" ht="40">
      <c r="A24" s="9" t="s">
        <v>66</v>
      </c>
      <c r="B24" s="9"/>
      <c r="C24" s="9"/>
      <c r="D24" s="9"/>
      <c r="E24" s="9"/>
      <c r="F24" s="10">
        <f>'Vật tư hoàn thiện'!I38</f>
        <v>288536980</v>
      </c>
      <c r="G24" s="11"/>
      <c r="H24" s="10"/>
    </row>
    <row r="25" spans="1:9" customHeight="1" ht="100">
      <c r="A25" s="12">
        <v>17</v>
      </c>
      <c r="B25" s="12"/>
      <c r="C25" s="14" t="s">
        <v>67</v>
      </c>
      <c r="D25" s="14" t="s">
        <v>68</v>
      </c>
      <c r="E25" s="12" t="s">
        <v>69</v>
      </c>
      <c r="F25" s="15">
        <v>7178000.0</v>
      </c>
      <c r="G25" s="16">
        <v>1.0</v>
      </c>
      <c r="H25" s="15">
        <f>ROUND(G25, 3)*F25</f>
        <v>7178000</v>
      </c>
      <c r="I25" s="13"/>
    </row>
    <row r="26" spans="1:9" customHeight="1" ht="100">
      <c r="A26" s="12">
        <v>18</v>
      </c>
      <c r="B26" s="12"/>
      <c r="C26" s="14" t="s">
        <v>67</v>
      </c>
      <c r="D26" s="14" t="s">
        <v>70</v>
      </c>
      <c r="E26" s="12" t="s">
        <v>71</v>
      </c>
      <c r="F26" s="15">
        <v>28400.0</v>
      </c>
      <c r="G26" s="16">
        <v>300.0</v>
      </c>
      <c r="H26" s="15">
        <f>ROUND(G26, 3)*F26</f>
        <v>8520000</v>
      </c>
      <c r="I26" s="13"/>
    </row>
    <row r="27" spans="1:9" customHeight="1" ht="100">
      <c r="A27" s="12">
        <v>19</v>
      </c>
      <c r="B27" s="12"/>
      <c r="C27" s="14" t="s">
        <v>67</v>
      </c>
      <c r="D27" s="14" t="s">
        <v>72</v>
      </c>
      <c r="E27" s="12" t="s">
        <v>71</v>
      </c>
      <c r="F27" s="15">
        <v>52990.0</v>
      </c>
      <c r="G27" s="16">
        <v>300.0</v>
      </c>
      <c r="H27" s="15">
        <f>ROUND(G27, 3)*F27</f>
        <v>15897000</v>
      </c>
      <c r="I27" s="13"/>
    </row>
    <row r="28" spans="1:9" customHeight="1" ht="100">
      <c r="A28" s="12">
        <v>20</v>
      </c>
      <c r="B28" s="12"/>
      <c r="C28" s="14" t="s">
        <v>67</v>
      </c>
      <c r="D28" s="14" t="s">
        <v>73</v>
      </c>
      <c r="E28" s="12" t="s">
        <v>69</v>
      </c>
      <c r="F28" s="15">
        <v>1165900.0</v>
      </c>
      <c r="G28" s="16">
        <v>2.0</v>
      </c>
      <c r="H28" s="15">
        <f>ROUND(G28, 3)*F28</f>
        <v>2331800</v>
      </c>
      <c r="I28" s="13"/>
    </row>
    <row r="29" spans="1:9" customHeight="1" ht="100">
      <c r="A29" s="12">
        <v>21</v>
      </c>
      <c r="B29" s="12"/>
      <c r="C29" s="14" t="s">
        <v>67</v>
      </c>
      <c r="D29" s="14" t="s">
        <v>74</v>
      </c>
      <c r="E29" s="12" t="s">
        <v>36</v>
      </c>
      <c r="F29" s="15">
        <v>2500000.0</v>
      </c>
      <c r="G29" s="16">
        <v>8.0</v>
      </c>
      <c r="H29" s="15">
        <f>ROUND(G29, 3)*F29</f>
        <v>20000000</v>
      </c>
      <c r="I29" s="13"/>
    </row>
    <row r="30" spans="1:9" customHeight="1" ht="100">
      <c r="A30" s="12">
        <v>22</v>
      </c>
      <c r="B30" s="12"/>
      <c r="C30" s="14" t="s">
        <v>67</v>
      </c>
      <c r="D30" s="14" t="s">
        <v>75</v>
      </c>
      <c r="E30" s="12" t="s">
        <v>36</v>
      </c>
      <c r="F30" s="15">
        <v>2500000.0</v>
      </c>
      <c r="G30" s="16">
        <v>10.2</v>
      </c>
      <c r="H30" s="15">
        <f>ROUND(G30, 3)*F30</f>
        <v>25500000</v>
      </c>
      <c r="I30" s="13"/>
    </row>
    <row r="31" spans="1:9" customHeight="1" ht="100">
      <c r="A31" s="12">
        <v>23</v>
      </c>
      <c r="B31" s="12"/>
      <c r="C31" s="14" t="s">
        <v>67</v>
      </c>
      <c r="D31" s="14" t="s">
        <v>76</v>
      </c>
      <c r="E31" s="12" t="s">
        <v>36</v>
      </c>
      <c r="F31" s="15">
        <v>2500000.0</v>
      </c>
      <c r="G31" s="16">
        <v>6.0</v>
      </c>
      <c r="H31" s="15">
        <f>ROUND(G31, 3)*F31</f>
        <v>15000000</v>
      </c>
      <c r="I31" s="13"/>
    </row>
    <row r="32" spans="1:9" customHeight="1" ht="100">
      <c r="A32" s="12">
        <v>24</v>
      </c>
      <c r="B32" s="12"/>
      <c r="C32" s="14" t="s">
        <v>67</v>
      </c>
      <c r="D32" s="14" t="s">
        <v>77</v>
      </c>
      <c r="E32" s="12" t="s">
        <v>36</v>
      </c>
      <c r="F32" s="15">
        <v>2200000.0</v>
      </c>
      <c r="G32" s="16">
        <v>1.65</v>
      </c>
      <c r="H32" s="15">
        <f>ROUND(G32, 3)*F32</f>
        <v>3630000</v>
      </c>
      <c r="I32" s="13"/>
    </row>
    <row r="33" spans="1:9" customHeight="1" ht="100">
      <c r="A33" s="12">
        <v>25</v>
      </c>
      <c r="B33" s="12"/>
      <c r="C33" s="14" t="s">
        <v>67</v>
      </c>
      <c r="D33" s="14" t="s">
        <v>78</v>
      </c>
      <c r="E33" s="12" t="s">
        <v>36</v>
      </c>
      <c r="F33" s="15">
        <v>2500000.0</v>
      </c>
      <c r="G33" s="16">
        <v>10.2</v>
      </c>
      <c r="H33" s="15">
        <f>ROUND(G33, 3)*F33</f>
        <v>25500000</v>
      </c>
      <c r="I33" s="13"/>
    </row>
    <row r="34" spans="1:9" customHeight="1" ht="100">
      <c r="A34" s="12">
        <v>26</v>
      </c>
      <c r="B34" s="12"/>
      <c r="C34" s="14" t="s">
        <v>67</v>
      </c>
      <c r="D34" s="14" t="s">
        <v>79</v>
      </c>
      <c r="E34" s="12" t="s">
        <v>36</v>
      </c>
      <c r="F34" s="15">
        <v>2500000.0</v>
      </c>
      <c r="G34" s="16">
        <v>6.0</v>
      </c>
      <c r="H34" s="15">
        <f>ROUND(G34, 3)*F34</f>
        <v>15000000</v>
      </c>
      <c r="I34" s="13"/>
    </row>
    <row r="35" spans="1:9" customHeight="1" ht="100">
      <c r="A35" s="12">
        <v>27</v>
      </c>
      <c r="B35" s="12"/>
      <c r="C35" s="14" t="s">
        <v>67</v>
      </c>
      <c r="D35" s="14" t="s">
        <v>80</v>
      </c>
      <c r="E35" s="12" t="s">
        <v>36</v>
      </c>
      <c r="F35" s="15">
        <v>271000.0</v>
      </c>
      <c r="G35" s="16">
        <v>8.6</v>
      </c>
      <c r="H35" s="15">
        <f>ROUND(G35, 3)*F35</f>
        <v>2330600</v>
      </c>
      <c r="I35" s="13"/>
    </row>
    <row r="36" spans="1:9" customHeight="1" ht="100">
      <c r="A36" s="12">
        <v>28</v>
      </c>
      <c r="B36" s="12"/>
      <c r="C36" s="14" t="s">
        <v>67</v>
      </c>
      <c r="D36" s="14" t="s">
        <v>81</v>
      </c>
      <c r="E36" s="12" t="s">
        <v>36</v>
      </c>
      <c r="F36" s="15">
        <v>674000.0</v>
      </c>
      <c r="G36" s="16">
        <v>132.47</v>
      </c>
      <c r="H36" s="15">
        <f>ROUND(G36, 3)*F36</f>
        <v>89284780</v>
      </c>
      <c r="I36" s="13"/>
    </row>
    <row r="37" spans="1:9" customHeight="1" ht="100">
      <c r="A37" s="12">
        <v>29</v>
      </c>
      <c r="B37" s="12"/>
      <c r="C37" s="14" t="s">
        <v>67</v>
      </c>
      <c r="D37" s="14" t="s">
        <v>82</v>
      </c>
      <c r="E37" s="12" t="s">
        <v>36</v>
      </c>
      <c r="F37" s="15">
        <v>271000.0</v>
      </c>
      <c r="G37" s="16">
        <v>28.8</v>
      </c>
      <c r="H37" s="15">
        <f>ROUND(G37, 3)*F37</f>
        <v>7804800</v>
      </c>
      <c r="I37" s="13"/>
    </row>
    <row r="38" spans="1:9" customHeight="1" ht="100">
      <c r="A38" s="12">
        <v>30</v>
      </c>
      <c r="B38" s="12"/>
      <c r="C38" s="14" t="s">
        <v>67</v>
      </c>
      <c r="D38" s="14" t="s">
        <v>83</v>
      </c>
      <c r="E38" s="12" t="s">
        <v>36</v>
      </c>
      <c r="F38" s="15">
        <v>1600000.0</v>
      </c>
      <c r="G38" s="16">
        <v>31.6</v>
      </c>
      <c r="H38" s="15">
        <f>ROUND(G38, 3)*F38</f>
        <v>50560000</v>
      </c>
      <c r="I38" s="13">
        <f>SUM(H25:H38)</f>
        <v>288536980</v>
      </c>
    </row>
    <row r="39" spans="1:9">
      <c r="A39" s="17" t="s">
        <v>13</v>
      </c>
      <c r="H39" s="18">
        <f>SUM(H5:H38)</f>
        <v>490116774.2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2022-12-08T09:11:29+07:00</dcterms:created>
  <dcterms:modified xsi:type="dcterms:W3CDTF">2022-12-08T09:11:29+07:00</dcterms:modified>
  <dc:title>Untitled Spreadsheet</dc:title>
  <dc:description/>
  <dc:subject/>
  <cp:keywords/>
  <cp:category/>
</cp:coreProperties>
</file>