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<sst xmlns="http://schemas.openxmlformats.org/spreadsheetml/2006/main" uniqueCount="96">
  <si>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</si>
  <si>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Nhi
Số điện thoại: 0333874846
Ngày xuất báo giá: 26/05/2023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</si>
  <si>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</si>
  <si>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</si>
  <si>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</si>
  <si>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</si>
  <si>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</si>
  <si>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</si>
  <si>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</si>
  <si>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</si>
  <si>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</si>
  <si>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</si>
  <si>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</si>
  <si>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</si>
  <si>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</si>
  <si>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</si>
  <si>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</si>
  <si>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</si>
  <si>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</si>
  <si>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</si>
  <si>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</si>
  <si>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</si>
  <si>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</si>
  <si>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</si>
  <si>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</si>
  <si>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</si>
  <si>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</si>
  <si>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</si>
  <si>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</si>
  <si>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</si>
  <si>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</si>
  <si>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</si>
  <si>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</si>
  <si>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</si>
  <si>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</si>
  <si>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</si>
  <si>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</si>
  <si>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Vicenza</t>
  </si>
  <si>
    <t>Gạch bán sứ Vicenza CM6824 600mmx600mm</t>
  </si>
  <si>
    <t>G02000027</t>
  </si>
  <si>
    <t>m²</t>
  </si>
  <si>
    <t>Gạch bán sứ Vicenza CM8720 800mmx800mm</t>
  </si>
  <si>
    <t>G02000023</t>
  </si>
  <si>
    <t>IRISA</t>
  </si>
  <si>
    <t>Ngói tráng men IRISA xanh navy IR.001</t>
  </si>
  <si>
    <t>G07000040</t>
  </si>
  <si>
    <t>Nice</t>
  </si>
  <si>
    <t>Gạch granite Nice NHS66.6002 600mmx600mm</t>
  </si>
  <si>
    <t>G03000001</t>
  </si>
  <si>
    <t>Gạch granite Nice NHS66.6003 600mmx600mm</t>
  </si>
  <si>
    <t>G03000018</t>
  </si>
  <si>
    <t>Gạch granite Nice NHS66.6007D 600mmx600mm</t>
  </si>
  <si>
    <t>G03000003</t>
  </si>
  <si>
    <t>Gạch granite Nice NHS88.6002 800mmx800mm</t>
  </si>
  <si>
    <t>G03000002</t>
  </si>
  <si>
    <t>II. Sơn</t>
  </si>
  <si>
    <t>TOA</t>
  </si>
  <si>
    <t>Sơn nước nội thất Homecote Màu Pha TOA (Mã màu: #feffff - Dung tích: 18L)</t>
  </si>
  <si>
    <t>K02000065</t>
  </si>
  <si>
    <t>Thùng</t>
  </si>
  <si>
    <t>Sơn nước nội thất 4 Seasons Top Silk Màu Pha TOA (Mã màu: #feffff - Dung tích: 18L)</t>
  </si>
  <si>
    <t>K02000056</t>
  </si>
  <si>
    <t>Sơn nước nội thất 4 Seasons Top Silk Sheen Bóng Mờ Màu Pha TOA (Mã màu: #feffff - Dung tích: 18L)</t>
  </si>
  <si>
    <t>K02000062</t>
  </si>
  <si>
    <t>DULUX</t>
  </si>
  <si>
    <t>Sơn nước trong nhà TOTAL Bề mặt mờ - 30C Màu Pha Maxilite (Mã màu: #ffffff - Dung tích: 18L)</t>
  </si>
  <si>
    <t>K02000279</t>
  </si>
  <si>
    <t>III. Danh sách thiết bị vệ sinh</t>
  </si>
  <si>
    <t>INAX</t>
  </si>
  <si>
    <t>Sen tắm cây nóng lạnh Inax BFV-1405S</t>
  </si>
  <si>
    <t>E10000075</t>
  </si>
  <si>
    <t>bộ</t>
  </si>
  <si>
    <t>Bồn cầu hai khối nắp rơi êm Inax AC-504VAN/BW1</t>
  </si>
  <si>
    <t>E02000078</t>
  </si>
  <si>
    <t>cái</t>
  </si>
  <si>
    <t>Chân lavabo ngắn Inax L-298VC/BW1</t>
  </si>
  <si>
    <t>E04000109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</si>
  <si>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</si>
  <si>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</si>
  <si>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</si>
  <si>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</si>
  <si>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</si>
  <si>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</si>
  <si>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</si>
  <si>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</si>
  <si>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 I304 24 ống TM: 240L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</si>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</sst>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7acae16f158b4b0b1dbe98459a5c7bd.jpg"/><Relationship Id="rId3" Type="http://schemas.openxmlformats.org/officeDocument/2006/relationships/image" Target="../media/9c7a77c4c2837753c519f252e6d89be2.jpg"/><Relationship Id="rId4" Type="http://schemas.openxmlformats.org/officeDocument/2006/relationships/image" Target="../media/285afa34a40fbee116d8690e17eca95b.jpg"/><Relationship Id="rId5" Type="http://schemas.openxmlformats.org/officeDocument/2006/relationships/image" Target="../media/407380129147870f06a994bb6e49df87.png"/><Relationship Id="rId6" Type="http://schemas.openxmlformats.org/officeDocument/2006/relationships/image" Target="../media/63be5972121971e076e9479f8263b6b9.jpg"/><Relationship Id="rId7" Type="http://schemas.openxmlformats.org/officeDocument/2006/relationships/image" Target="../media/cf433c8f3000ecf702866ee25cdf15c1.jpg"/><Relationship Id="rId8" Type="http://schemas.openxmlformats.org/officeDocument/2006/relationships/image" Target="../media/a1b9a9ebb2e4d1b61663b30eeae9148b.jpg"/><Relationship Id="rId9" Type="http://schemas.openxmlformats.org/officeDocument/2006/relationships/image" Target="../media/b07b00d94ce0f62410c1e081a7910318.png"/><Relationship Id="rId10" Type="http://schemas.openxmlformats.org/officeDocument/2006/relationships/image" Target="../media/255519d6e4fc9106790b1e311e505119.jpg"/><Relationship Id="rId11" Type="http://schemas.openxmlformats.org/officeDocument/2006/relationships/image" Target="../media/508c24cc3593dce520f05617e416ccef.jpg"/><Relationship Id="rId12" Type="http://schemas.openxmlformats.org/officeDocument/2006/relationships/image" Target="../media/0a36fea14f5b16667ecdc5c2ffce6b12.jpg"/><Relationship Id="rId13" Type="http://schemas.openxmlformats.org/officeDocument/2006/relationships/image" Target="../media/ff4710616c3e93d887a54d8d6b6a2062.png"/><Relationship Id="rId14" Type="http://schemas.openxmlformats.org/officeDocument/2006/relationships/image" Target="../media/78f7ccb5792a7adb44af717c2bde3db6.png"/><Relationship Id="rId15" Type="http://schemas.openxmlformats.org/officeDocument/2006/relationships/image" Target="../media/6c766128042141684fc44155a5d36124.jpg"/><Relationship Id="rId16" Type="http://schemas.openxmlformats.org/officeDocument/2006/relationships/image" Target="../media/7b32c46e268031f6ffd2e523e4bd66b7.png"/><Relationship Id="rId17" Type="http://schemas.openxmlformats.org/officeDocument/2006/relationships/image" Target="../media/62f52c0bf755a07ea32c187618486a90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cbde0e0719dd44a8b4222691e042f2e3.jpeg"/><Relationship Id="rId21" Type="http://schemas.openxmlformats.org/officeDocument/2006/relationships/image" Target="../media/5d3342b2a2b91eddb2a41ef3d9b70f90.png"/><Relationship Id="rId22" Type="http://schemas.openxmlformats.org/officeDocument/2006/relationships/image" Target="../media/8469c4cf0590a157e067296e7dcf76f2.jpg"/><Relationship Id="rId23" Type="http://schemas.openxmlformats.org/officeDocument/2006/relationships/image" Target="../media/b096889f3c400d636e4ed16d53c80fd4.png"/><Relationship Id="rId24" Type="http://schemas.openxmlformats.org/officeDocument/2006/relationships/image" Target="../media/4573173a758565419d352ff610490e7f.png"/><Relationship Id="rId25" Type="http://schemas.openxmlformats.org/officeDocument/2006/relationships/image" Target="../media/7954423ca0c94862d326a93e1aa3acd1.jpg"/><Relationship Id="rId26" Type="http://schemas.openxmlformats.org/officeDocument/2006/relationships/image" Target="../media/be6e6d9f4259b3c1e815d6dab4c444cf.jp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3525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8572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26682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46672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5727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1239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143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Nhi
Số điện thoại: 0333874846
Ngày xuất báo giá: 26/05/2023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656056700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441844618.76</v>
      </c>
    </row>
    <row r="6" spans="1:5">
      <c r="A6" s="2">
        <v>2.1</v>
      </c>
      <c r="B6" s="2" t="s">
        <v>8</v>
      </c>
      <c r="C6" s="34">
        <f>'Vật tư hoàn thiện'!J12</f>
        <v>72220338.76</v>
      </c>
    </row>
    <row r="7" spans="1:5">
      <c r="A7" s="2">
        <v>2.2</v>
      </c>
      <c r="B7" s="2" t="s">
        <v>9</v>
      </c>
      <c r="C7" s="34">
        <f>'Vật tư hoàn thiện'!J17</f>
        <v>39632300</v>
      </c>
    </row>
    <row r="8" spans="1:5">
      <c r="A8" s="2">
        <v>2.3</v>
      </c>
      <c r="B8" s="2" t="s">
        <v>10</v>
      </c>
      <c r="C8" s="34">
        <f>'Vật tư hoàn thiện'!J21</f>
        <v>11604800</v>
      </c>
    </row>
    <row r="9" spans="1:5">
      <c r="A9" s="2">
        <v>2.4</v>
      </c>
      <c r="B9" s="2" t="s">
        <v>6</v>
      </c>
      <c r="C9" s="34">
        <f>'Vật tư hoàn thiện'!J37</f>
        <v>318387180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288000000</v>
      </c>
    </row>
    <row r="13" spans="1:5">
      <c r="A13" s="13">
        <v>3.1</v>
      </c>
      <c r="B13" s="14" t="s">
        <v>13</v>
      </c>
      <c r="C13" s="16">
        <f>ROUND(E13, 4)*D13</f>
        <v>288000000</v>
      </c>
      <c r="D13" s="13">
        <v>1600000.0</v>
      </c>
      <c r="E13" s="13">
        <v>180.0</v>
      </c>
    </row>
    <row r="14" spans="1:5">
      <c r="A14" s="18" t="s">
        <v>14</v>
      </c>
      <c r="C14" s="19">
        <f>SUM(C4:C5)+C12</f>
        <v>1385901318.76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Nhi
Số điện thoại: 0333874846
Ngày xuất báo giá: 26/05/2023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12600.0</v>
      </c>
      <c r="D4" s="16">
        <f>ROUND(C4, 4)*B4</f>
        <v>27720000</v>
      </c>
    </row>
    <row r="5" spans="1:8">
      <c r="A5" s="14" t="s">
        <v>21</v>
      </c>
      <c r="B5" s="16">
        <v>350000.0</v>
      </c>
      <c r="C5" s="23">
        <v>17.28</v>
      </c>
      <c r="D5" s="16">
        <f>ROUND(C5, 4)*B5</f>
        <v>6048000</v>
      </c>
    </row>
    <row r="6" spans="1:8">
      <c r="A6" s="14" t="s">
        <v>22</v>
      </c>
      <c r="B6" s="16">
        <v>400000.0</v>
      </c>
      <c r="C6" s="23">
        <v>32.4</v>
      </c>
      <c r="D6" s="16">
        <f>ROUND(C6, 4)*B6</f>
        <v>12960000</v>
      </c>
    </row>
    <row r="7" spans="1:8">
      <c r="A7" s="14" t="s">
        <v>23</v>
      </c>
      <c r="B7" s="16">
        <v>10.0</v>
      </c>
      <c r="C7" s="22">
        <v>6660.0</v>
      </c>
      <c r="D7" s="16">
        <f>ROUND(C7, 4)*B7</f>
        <v>66600</v>
      </c>
    </row>
    <row r="8" spans="1:8">
      <c r="A8" s="14" t="s">
        <v>24</v>
      </c>
      <c r="B8" s="16">
        <v>1700.0</v>
      </c>
      <c r="C8" s="22">
        <v>35533.0</v>
      </c>
      <c r="D8" s="16">
        <f>ROUND(C8, 4)*B8</f>
        <v>60406100</v>
      </c>
    </row>
    <row r="9" spans="1:8">
      <c r="A9" s="14" t="s">
        <v>25</v>
      </c>
      <c r="B9" s="16">
        <v>19800.0</v>
      </c>
      <c r="C9" s="22">
        <v>27720.0</v>
      </c>
      <c r="D9" s="16">
        <f>ROUND(C9, 4)*B9</f>
        <v>548856000</v>
      </c>
    </row>
    <row r="10" spans="1:8">
      <c r="A10" s="24" t="s">
        <v>14</v>
      </c>
      <c r="B10" s="16"/>
      <c r="C10" s="22"/>
      <c r="D10" s="25">
        <f>SUM(D4:D9)</f>
        <v>656056700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25.826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Nhi
Số điện thoại: 0333874846
Ngày xuất báo giá: 26/05/2023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thiện'!J12</f>
        <v>72220338.76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34373</v>
      </c>
      <c r="H5" s="15">
        <v>29</v>
      </c>
      <c r="I5" s="16">
        <f>ROUND(H5, 3)*G5</f>
        <v>996817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40</v>
      </c>
      <c r="G6" s="16">
        <v>162801</v>
      </c>
      <c r="H6" s="15">
        <v>33.12</v>
      </c>
      <c r="I6" s="16">
        <f>ROUND(H6, 3)*G6</f>
        <v>5391969.12</v>
      </c>
      <c r="J6" s="13"/>
    </row>
    <row r="7" spans="1:10" customHeight="1" ht="100">
      <c r="A7" s="13">
        <v>3</v>
      </c>
      <c r="B7" s="13"/>
      <c r="C7" s="14" t="s">
        <v>37</v>
      </c>
      <c r="D7" s="14" t="s">
        <v>41</v>
      </c>
      <c r="E7" s="13" t="s">
        <v>42</v>
      </c>
      <c r="F7" s="13" t="s">
        <v>40</v>
      </c>
      <c r="G7" s="16">
        <v>219120</v>
      </c>
      <c r="H7" s="15">
        <v>38.4</v>
      </c>
      <c r="I7" s="16">
        <f>ROUND(H7, 3)*G7</f>
        <v>8414208</v>
      </c>
      <c r="J7" s="13"/>
    </row>
    <row r="8" spans="1:10" customHeight="1" ht="100">
      <c r="A8" s="13">
        <v>4</v>
      </c>
      <c r="B8" s="13"/>
      <c r="C8" s="14" t="s">
        <v>43</v>
      </c>
      <c r="D8" s="14" t="s">
        <v>44</v>
      </c>
      <c r="E8" s="13" t="s">
        <v>45</v>
      </c>
      <c r="F8" s="13" t="s">
        <v>36</v>
      </c>
      <c r="G8" s="16">
        <v>19700</v>
      </c>
      <c r="H8" s="15">
        <v>1971</v>
      </c>
      <c r="I8" s="16">
        <f>ROUND(H8, 3)*G8</f>
        <v>38828700</v>
      </c>
      <c r="J8" s="13"/>
    </row>
    <row r="9" spans="1:10" customHeight="1" ht="100">
      <c r="A9" s="13">
        <v>5</v>
      </c>
      <c r="B9" s="13"/>
      <c r="C9" s="14" t="s">
        <v>46</v>
      </c>
      <c r="D9" s="14" t="s">
        <v>47</v>
      </c>
      <c r="E9" s="13" t="s">
        <v>48</v>
      </c>
      <c r="F9" s="13" t="s">
        <v>40</v>
      </c>
      <c r="G9" s="16">
        <v>171601</v>
      </c>
      <c r="H9" s="15">
        <v>4.32</v>
      </c>
      <c r="I9" s="16">
        <f>ROUND(H9, 3)*G9</f>
        <v>741316.32</v>
      </c>
      <c r="J9" s="13"/>
    </row>
    <row r="10" spans="1:10" customHeight="1" ht="100">
      <c r="A10" s="13">
        <v>6</v>
      </c>
      <c r="B10" s="13"/>
      <c r="C10" s="14" t="s">
        <v>46</v>
      </c>
      <c r="D10" s="14" t="s">
        <v>49</v>
      </c>
      <c r="E10" s="13" t="s">
        <v>50</v>
      </c>
      <c r="F10" s="13" t="s">
        <v>40</v>
      </c>
      <c r="G10" s="16">
        <v>171601</v>
      </c>
      <c r="H10" s="15">
        <v>5.76</v>
      </c>
      <c r="I10" s="16">
        <f>ROUND(H10, 3)*G10</f>
        <v>988421.76</v>
      </c>
      <c r="J10" s="13"/>
    </row>
    <row r="11" spans="1:10" customHeight="1" ht="100">
      <c r="A11" s="13">
        <v>7</v>
      </c>
      <c r="B11" s="13"/>
      <c r="C11" s="14" t="s">
        <v>46</v>
      </c>
      <c r="D11" s="14" t="s">
        <v>51</v>
      </c>
      <c r="E11" s="13" t="s">
        <v>52</v>
      </c>
      <c r="F11" s="13" t="s">
        <v>40</v>
      </c>
      <c r="G11" s="16">
        <v>183041</v>
      </c>
      <c r="H11" s="15">
        <v>77.76</v>
      </c>
      <c r="I11" s="16">
        <f>ROUND(H11, 3)*G11</f>
        <v>14233268.16</v>
      </c>
      <c r="J11" s="13"/>
    </row>
    <row r="12" spans="1:10" customHeight="1" ht="100">
      <c r="A12" s="13">
        <v>8</v>
      </c>
      <c r="B12" s="13"/>
      <c r="C12" s="14" t="s">
        <v>46</v>
      </c>
      <c r="D12" s="14" t="s">
        <v>53</v>
      </c>
      <c r="E12" s="13" t="s">
        <v>54</v>
      </c>
      <c r="F12" s="13" t="s">
        <v>40</v>
      </c>
      <c r="G12" s="16">
        <v>227920</v>
      </c>
      <c r="H12" s="15">
        <v>11.52</v>
      </c>
      <c r="I12" s="16">
        <f>ROUND(H12, 3)*G12</f>
        <v>2625638.4</v>
      </c>
      <c r="J12" s="13">
        <f>SUM(I5:J12)</f>
        <v>72220338.76</v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7">
        <f>'Vật tư hoàn thiện'!J17</f>
        <v>39632300</v>
      </c>
      <c r="H13" s="12"/>
      <c r="I13" s="12"/>
    </row>
    <row r="14" spans="1:10" customHeight="1" ht="100">
      <c r="A14" s="13">
        <v>9</v>
      </c>
      <c r="B14" s="13"/>
      <c r="C14" s="14" t="s">
        <v>56</v>
      </c>
      <c r="D14" s="14" t="s">
        <v>57</v>
      </c>
      <c r="E14" s="13" t="s">
        <v>58</v>
      </c>
      <c r="F14" s="13" t="s">
        <v>59</v>
      </c>
      <c r="G14" s="16">
        <v>780100</v>
      </c>
      <c r="H14" s="15">
        <v>5.0</v>
      </c>
      <c r="I14" s="16">
        <f>ROUND(H14, 3)*G14</f>
        <v>3900500</v>
      </c>
      <c r="J14" s="13"/>
    </row>
    <row r="15" spans="1:10" customHeight="1" ht="100">
      <c r="A15" s="13">
        <v>10</v>
      </c>
      <c r="B15" s="13"/>
      <c r="C15" s="14" t="s">
        <v>56</v>
      </c>
      <c r="D15" s="14" t="s">
        <v>60</v>
      </c>
      <c r="E15" s="13" t="s">
        <v>61</v>
      </c>
      <c r="F15" s="13" t="s">
        <v>59</v>
      </c>
      <c r="G15" s="16">
        <v>1801400</v>
      </c>
      <c r="H15" s="15">
        <v>8.0</v>
      </c>
      <c r="I15" s="16">
        <f>ROUND(H15, 3)*G15</f>
        <v>14411200</v>
      </c>
      <c r="J15" s="13"/>
    </row>
    <row r="16" spans="1:10" customHeight="1" ht="100">
      <c r="A16" s="13">
        <v>11</v>
      </c>
      <c r="B16" s="13"/>
      <c r="C16" s="14" t="s">
        <v>56</v>
      </c>
      <c r="D16" s="14" t="s">
        <v>62</v>
      </c>
      <c r="E16" s="13" t="s">
        <v>63</v>
      </c>
      <c r="F16" s="13" t="s">
        <v>59</v>
      </c>
      <c r="G16" s="16">
        <v>2160900</v>
      </c>
      <c r="H16" s="15">
        <v>5.0</v>
      </c>
      <c r="I16" s="16">
        <f>ROUND(H16, 3)*G16</f>
        <v>10804500</v>
      </c>
      <c r="J16" s="13"/>
    </row>
    <row r="17" spans="1:10" customHeight="1" ht="100">
      <c r="A17" s="13">
        <v>12</v>
      </c>
      <c r="B17" s="13"/>
      <c r="C17" s="14" t="s">
        <v>64</v>
      </c>
      <c r="D17" s="14" t="s">
        <v>65</v>
      </c>
      <c r="E17" s="13" t="s">
        <v>66</v>
      </c>
      <c r="F17" s="13" t="s">
        <v>59</v>
      </c>
      <c r="G17" s="16">
        <v>1502300</v>
      </c>
      <c r="H17" s="15">
        <v>7.0</v>
      </c>
      <c r="I17" s="16">
        <f>ROUND(H17, 3)*G17</f>
        <v>10516100</v>
      </c>
      <c r="J17" s="13">
        <f>SUM(I14:J17)</f>
        <v>39632300</v>
      </c>
    </row>
    <row r="18" spans="1:10" customHeight="1" ht="40">
      <c r="A18" s="11" t="s">
        <v>67</v>
      </c>
      <c r="B18" s="11"/>
      <c r="C18" s="11"/>
      <c r="D18" s="11"/>
      <c r="E18" s="11"/>
      <c r="F18" s="11"/>
      <c r="G18" s="17">
        <f>'Vật tư hoàn thiện'!J21</f>
        <v>11604800</v>
      </c>
      <c r="H18" s="12"/>
      <c r="I18" s="12"/>
    </row>
    <row r="19" spans="1:10" customHeight="1" ht="100">
      <c r="A19" s="13">
        <v>13</v>
      </c>
      <c r="B19" s="13"/>
      <c r="C19" s="14" t="s">
        <v>68</v>
      </c>
      <c r="D19" s="14" t="s">
        <v>69</v>
      </c>
      <c r="E19" s="13" t="s">
        <v>70</v>
      </c>
      <c r="F19" s="13" t="s">
        <v>71</v>
      </c>
      <c r="G19" s="16">
        <v>6890000</v>
      </c>
      <c r="H19" s="15">
        <v>1</v>
      </c>
      <c r="I19" s="16">
        <f>ROUND(H19, 3)*G19</f>
        <v>6890000</v>
      </c>
      <c r="J19" s="13"/>
    </row>
    <row r="20" spans="1:10" customHeight="1" ht="100">
      <c r="A20" s="13">
        <v>14</v>
      </c>
      <c r="B20" s="13"/>
      <c r="C20" s="14" t="s">
        <v>68</v>
      </c>
      <c r="D20" s="14" t="s">
        <v>72</v>
      </c>
      <c r="E20" s="13" t="s">
        <v>73</v>
      </c>
      <c r="F20" s="13" t="s">
        <v>74</v>
      </c>
      <c r="G20" s="16">
        <v>3814800</v>
      </c>
      <c r="H20" s="15">
        <v>1</v>
      </c>
      <c r="I20" s="16">
        <f>ROUND(H20, 3)*G20</f>
        <v>3814800</v>
      </c>
      <c r="J20" s="13"/>
    </row>
    <row r="21" spans="1:10" customHeight="1" ht="100">
      <c r="A21" s="13">
        <v>15</v>
      </c>
      <c r="B21" s="13"/>
      <c r="C21" s="14" t="s">
        <v>68</v>
      </c>
      <c r="D21" s="14" t="s">
        <v>75</v>
      </c>
      <c r="E21" s="13" t="s">
        <v>76</v>
      </c>
      <c r="F21" s="13" t="s">
        <v>71</v>
      </c>
      <c r="G21" s="16">
        <v>900000</v>
      </c>
      <c r="H21" s="15">
        <v>1</v>
      </c>
      <c r="I21" s="16">
        <f>ROUND(H21, 3)*G21</f>
        <v>900000</v>
      </c>
      <c r="J21" s="13">
        <f>SUM(I19:J21)</f>
        <v>11604800</v>
      </c>
    </row>
    <row r="22" spans="1:10" customHeight="1" ht="40">
      <c r="A22" s="11" t="s">
        <v>77</v>
      </c>
      <c r="B22" s="11"/>
      <c r="C22" s="11"/>
      <c r="D22" s="11"/>
      <c r="E22" s="11"/>
      <c r="F22" s="11"/>
      <c r="G22" s="17">
        <f>'Vật tư hoàn thiện'!J22</f>
        <v/>
      </c>
      <c r="H22" s="12"/>
      <c r="I22" s="12"/>
      <c r="J22">
        <f>I22</f>
        <v/>
      </c>
    </row>
    <row r="23" spans="1:10" customHeight="1" ht="40">
      <c r="A23" s="11" t="s">
        <v>78</v>
      </c>
      <c r="B23" s="11"/>
      <c r="C23" s="11"/>
      <c r="D23" s="11"/>
      <c r="E23" s="11"/>
      <c r="F23" s="11"/>
      <c r="G23" s="17">
        <f>'Vật tư hoàn thiện'!J37</f>
        <v>318387180</v>
      </c>
      <c r="H23" s="12"/>
      <c r="I23" s="12"/>
    </row>
    <row r="24" spans="1:10" customHeight="1" ht="100">
      <c r="A24" s="13">
        <v>16</v>
      </c>
      <c r="B24" s="13"/>
      <c r="C24" s="14" t="s">
        <v>79</v>
      </c>
      <c r="D24" s="14" t="s">
        <v>80</v>
      </c>
      <c r="E24" s="13"/>
      <c r="F24" s="13" t="s">
        <v>81</v>
      </c>
      <c r="G24" s="16">
        <v>13580000.0</v>
      </c>
      <c r="H24" s="15">
        <v>1.0</v>
      </c>
      <c r="I24" s="16">
        <f>ROUND(H24, 3)*G24</f>
        <v>13580000</v>
      </c>
      <c r="J24" s="13"/>
    </row>
    <row r="25" spans="1:10" customHeight="1" ht="100">
      <c r="A25" s="13">
        <v>17</v>
      </c>
      <c r="B25" s="13"/>
      <c r="C25" s="14" t="s">
        <v>79</v>
      </c>
      <c r="D25" s="14" t="s">
        <v>82</v>
      </c>
      <c r="E25" s="13"/>
      <c r="F25" s="13" t="s">
        <v>83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79</v>
      </c>
      <c r="D26" s="14" t="s">
        <v>84</v>
      </c>
      <c r="E26" s="13"/>
      <c r="F26" s="13" t="s">
        <v>83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79</v>
      </c>
      <c r="D27" s="14" t="s">
        <v>85</v>
      </c>
      <c r="E27" s="13"/>
      <c r="F27" s="13" t="s">
        <v>81</v>
      </c>
      <c r="G27" s="16">
        <v>12890000.0</v>
      </c>
      <c r="H27" s="15">
        <v>2.0</v>
      </c>
      <c r="I27" s="16">
        <f>ROUND(H27, 3)*G27</f>
        <v>25780000</v>
      </c>
      <c r="J27" s="13"/>
    </row>
    <row r="28" spans="1:10" customHeight="1" ht="100">
      <c r="A28" s="13">
        <v>20</v>
      </c>
      <c r="B28" s="13"/>
      <c r="C28" s="14" t="s">
        <v>79</v>
      </c>
      <c r="D28" s="14" t="s">
        <v>86</v>
      </c>
      <c r="E28" s="13"/>
      <c r="F28" s="13" t="s">
        <v>40</v>
      </c>
      <c r="G28" s="16">
        <v>2500000.0</v>
      </c>
      <c r="H28" s="15">
        <v>8.0</v>
      </c>
      <c r="I28" s="16">
        <f>ROUND(H28, 3)*G28</f>
        <v>20000000</v>
      </c>
      <c r="J28" s="13"/>
    </row>
    <row r="29" spans="1:10" customHeight="1" ht="100">
      <c r="A29" s="13">
        <v>21</v>
      </c>
      <c r="B29" s="13"/>
      <c r="C29" s="14" t="s">
        <v>79</v>
      </c>
      <c r="D29" s="14" t="s">
        <v>87</v>
      </c>
      <c r="E29" s="13"/>
      <c r="F29" s="13" t="s">
        <v>40</v>
      </c>
      <c r="G29" s="16">
        <v>2500000.0</v>
      </c>
      <c r="H29" s="15">
        <v>10.2</v>
      </c>
      <c r="I29" s="16">
        <f>ROUND(H29, 3)*G29</f>
        <v>25500000</v>
      </c>
      <c r="J29" s="13"/>
    </row>
    <row r="30" spans="1:10" customHeight="1" ht="100">
      <c r="A30" s="13">
        <v>22</v>
      </c>
      <c r="B30" s="13"/>
      <c r="C30" s="14" t="s">
        <v>79</v>
      </c>
      <c r="D30" s="14" t="s">
        <v>88</v>
      </c>
      <c r="E30" s="13"/>
      <c r="F30" s="13" t="s">
        <v>40</v>
      </c>
      <c r="G30" s="16">
        <v>2500000.0</v>
      </c>
      <c r="H30" s="15">
        <v>6.0</v>
      </c>
      <c r="I30" s="16">
        <f>ROUND(H30, 3)*G30</f>
        <v>15000000</v>
      </c>
      <c r="J30" s="13"/>
    </row>
    <row r="31" spans="1:10" customHeight="1" ht="100">
      <c r="A31" s="13">
        <v>23</v>
      </c>
      <c r="B31" s="13"/>
      <c r="C31" s="14" t="s">
        <v>79</v>
      </c>
      <c r="D31" s="14" t="s">
        <v>89</v>
      </c>
      <c r="E31" s="13"/>
      <c r="F31" s="13" t="s">
        <v>40</v>
      </c>
      <c r="G31" s="16">
        <v>2200000.0</v>
      </c>
      <c r="H31" s="15">
        <v>1.65</v>
      </c>
      <c r="I31" s="16">
        <f>ROUND(H31, 3)*G31</f>
        <v>3630000</v>
      </c>
      <c r="J31" s="13"/>
    </row>
    <row r="32" spans="1:10" customHeight="1" ht="100">
      <c r="A32" s="13">
        <v>24</v>
      </c>
      <c r="B32" s="13"/>
      <c r="C32" s="14" t="s">
        <v>79</v>
      </c>
      <c r="D32" s="14" t="s">
        <v>90</v>
      </c>
      <c r="E32" s="13"/>
      <c r="F32" s="13" t="s">
        <v>40</v>
      </c>
      <c r="G32" s="16">
        <v>2500000.0</v>
      </c>
      <c r="H32" s="15">
        <v>10.2</v>
      </c>
      <c r="I32" s="16">
        <f>ROUND(H32, 3)*G32</f>
        <v>25500000</v>
      </c>
      <c r="J32" s="13"/>
    </row>
    <row r="33" spans="1:10" customHeight="1" ht="100">
      <c r="A33" s="13">
        <v>25</v>
      </c>
      <c r="B33" s="13"/>
      <c r="C33" s="14" t="s">
        <v>79</v>
      </c>
      <c r="D33" s="14" t="s">
        <v>91</v>
      </c>
      <c r="E33" s="13"/>
      <c r="F33" s="13" t="s">
        <v>40</v>
      </c>
      <c r="G33" s="16">
        <v>2500000.0</v>
      </c>
      <c r="H33" s="15">
        <v>6.0</v>
      </c>
      <c r="I33" s="16">
        <f>ROUND(H33, 3)*G33</f>
        <v>15000000</v>
      </c>
      <c r="J33" s="13"/>
    </row>
    <row r="34" spans="1:10" customHeight="1" ht="100">
      <c r="A34" s="13">
        <v>26</v>
      </c>
      <c r="B34" s="13"/>
      <c r="C34" s="14" t="s">
        <v>79</v>
      </c>
      <c r="D34" s="14" t="s">
        <v>92</v>
      </c>
      <c r="E34" s="13"/>
      <c r="F34" s="13" t="s">
        <v>40</v>
      </c>
      <c r="G34" s="16">
        <v>271000.0</v>
      </c>
      <c r="H34" s="15">
        <v>8.6</v>
      </c>
      <c r="I34" s="16">
        <f>ROUND(H34, 3)*G34</f>
        <v>2330600</v>
      </c>
      <c r="J34" s="13"/>
    </row>
    <row r="35" spans="1:10" customHeight="1" ht="100">
      <c r="A35" s="13">
        <v>27</v>
      </c>
      <c r="B35" s="13"/>
      <c r="C35" s="14" t="s">
        <v>79</v>
      </c>
      <c r="D35" s="14" t="s">
        <v>93</v>
      </c>
      <c r="E35" s="13"/>
      <c r="F35" s="13" t="s">
        <v>40</v>
      </c>
      <c r="G35" s="16">
        <v>674000.0</v>
      </c>
      <c r="H35" s="15">
        <v>132.47</v>
      </c>
      <c r="I35" s="16">
        <f>ROUND(H35, 3)*G35</f>
        <v>89284780</v>
      </c>
      <c r="J35" s="13"/>
    </row>
    <row r="36" spans="1:10" customHeight="1" ht="100">
      <c r="A36" s="13">
        <v>28</v>
      </c>
      <c r="B36" s="13"/>
      <c r="C36" s="14" t="s">
        <v>79</v>
      </c>
      <c r="D36" s="14" t="s">
        <v>94</v>
      </c>
      <c r="E36" s="13"/>
      <c r="F36" s="13" t="s">
        <v>40</v>
      </c>
      <c r="G36" s="16">
        <v>271000.0</v>
      </c>
      <c r="H36" s="15">
        <v>28.8</v>
      </c>
      <c r="I36" s="16">
        <f>ROUND(H36, 3)*G36</f>
        <v>7804800</v>
      </c>
      <c r="J36" s="13"/>
    </row>
    <row r="37" spans="1:10" customHeight="1" ht="100">
      <c r="A37" s="13">
        <v>29</v>
      </c>
      <c r="B37" s="13"/>
      <c r="C37" s="14" t="s">
        <v>79</v>
      </c>
      <c r="D37" s="14" t="s">
        <v>95</v>
      </c>
      <c r="E37" s="13"/>
      <c r="F37" s="13" t="s">
        <v>40</v>
      </c>
      <c r="G37" s="16">
        <v>1600000.0</v>
      </c>
      <c r="H37" s="15">
        <v>31.6</v>
      </c>
      <c r="I37" s="16">
        <f>ROUND(H37, 3)*G37</f>
        <v>50560000</v>
      </c>
      <c r="J37" s="13">
        <f>SUM(I24:J37)</f>
        <v>318387180</v>
      </c>
    </row>
    <row r="38" spans="1:10">
      <c r="A38" s="18" t="s">
        <v>14</v>
      </c>
      <c r="I38" s="19">
        <f>SUM(I5:I37)</f>
        <v>441844618.76</v>
      </c>
    </row>
  </sheetData>
  <mergeCells>
    <mergeCell ref="A1:C1"/>
    <mergeCell ref="A2:I2"/>
    <mergeCell ref="D1:I1"/>
    <mergeCell ref="A4:F4"/>
    <mergeCell ref="G4:I4"/>
    <mergeCell ref="A13:F13"/>
    <mergeCell ref="G13:I13"/>
    <mergeCell ref="A18:F18"/>
    <mergeCell ref="G18:I18"/>
    <mergeCell ref="A22:F22"/>
    <mergeCell ref="G22:I22"/>
    <mergeCell ref="A23:F23"/>
    <mergeCell ref="G23:I23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2023-05-26T11:43:03+07:00</dcterms:created>
  <dcterms:modified xsi:type="dcterms:W3CDTF">2023-05-26T11:43:03+07:00</dcterms:modified>
  <dc:title>Untitled Spreadsheet</dc:title>
  <dc:description/>
  <dc:subject/>
  <cp:keywords/>
  <cp:category/>
</cp:coreProperties>
</file>