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<sst xmlns="http://schemas.openxmlformats.org/spreadsheetml/2006/main" uniqueCount="80">
  <si>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</si>
  <si>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D43
Số điện thoại: 0932900900
Ngày xuất báo giá: 24/04/2023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</si>
  <si>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</si>
  <si>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</si>
  <si>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</si>
  <si>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</si>
  <si>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</si>
  <si>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</si>
  <si>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</si>
  <si>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</si>
  <si>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</si>
  <si>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</si>
  <si>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</si>
  <si>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</si>
  <si>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</si>
  <si>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</si>
  <si>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</si>
  <si>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</si>
  <si>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</si>
  <si>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</si>
  <si>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</si>
  <si>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</si>
  <si>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</si>
  <si>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</si>
  <si>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</si>
  <si>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</si>
  <si>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</si>
  <si>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</si>
  <si>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</si>
  <si>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</si>
  <si>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</si>
  <si>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</si>
  <si>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</si>
  <si>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</si>
  <si>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Secoin</t>
  </si>
  <si>
    <t>Ngói Secoin màu ghi trắng da nhám S2-02</t>
  </si>
  <si>
    <t>G08002004</t>
  </si>
  <si>
    <t>viên</t>
  </si>
  <si>
    <t>VID</t>
  </si>
  <si>
    <t>Gạch granite VID VHSD660007 600mmx600mm</t>
  </si>
  <si>
    <t>G03000017</t>
  </si>
  <si>
    <t>m²</t>
  </si>
  <si>
    <t>Nice</t>
  </si>
  <si>
    <t>Gạch granite Nice NHS66.6009 600mmx600mm</t>
  </si>
  <si>
    <t>G03000011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</si>
  <si>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</si>
  <si>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</si>
  <si>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</si>
  <si>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</si>
  <si>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</si>
  <si>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</si>
  <si>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</si>
  <si>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</si>
  <si>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</si>
  <si>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</si>
  <si>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</si>
  <si>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</si>
  <si>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</si>
  <si>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</si>
  <si>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</si>
  <si>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</si>
  <si>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</si>
  <si>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</si>
  <si>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</si>
  <si>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</si>
  <si>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</si>
  <si>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m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</si>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</sst>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f42a608fabc6db09f0058e1ebd6a4be.jpg"/><Relationship Id="rId3" Type="http://schemas.openxmlformats.org/officeDocument/2006/relationships/image" Target="../media/fd4f7221428d4a99a19cda0962ee3479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0a1ccdccbc87411742aaa9425b14b684.jpg"/><Relationship Id="rId6" Type="http://schemas.openxmlformats.org/officeDocument/2006/relationships/image" Target="../media/0539efb9c06c36ba8e79973478f6b2bf.jpg"/><Relationship Id="rId7" Type="http://schemas.openxmlformats.org/officeDocument/2006/relationships/image" Target="../media/7954423ca0c94862d326a93e1aa3acd1.jpg"/><Relationship Id="rId8" Type="http://schemas.openxmlformats.org/officeDocument/2006/relationships/image" Target="../media/4573173a758565419d352ff610490e7f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bc3f1387119daa521e8389ec8167490c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3909c8d646f90f32df311c86514c0fe4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1239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430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D43
Số điện thoại: 0932900900
Ngày xuất báo giá: 24/04/2023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368010646.8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335796385.14</v>
      </c>
    </row>
    <row r="6" spans="1:5">
      <c r="A6" s="2">
        <v>2.1</v>
      </c>
      <c r="B6" s="2" t="s">
        <v>8</v>
      </c>
      <c r="C6" s="34">
        <f>'Vật tư hoàn thiện'!J7</f>
        <v>14936156.64</v>
      </c>
    </row>
    <row r="7" spans="1:5">
      <c r="A7" s="2">
        <v>2.2</v>
      </c>
      <c r="B7" s="2" t="s">
        <v>9</v>
      </c>
      <c r="C7" s="34">
        <f>'Vật tư hoàn thiện'!J9</f>
        <v>122361750</v>
      </c>
    </row>
    <row r="8" spans="1:5">
      <c r="A8" s="2">
        <v>2.3</v>
      </c>
      <c r="B8" s="2" t="s">
        <v>10</v>
      </c>
      <c r="C8" s="34">
        <f>'Vật tư hoàn thiện'!J10</f>
        <v/>
      </c>
    </row>
    <row r="9" spans="1:5">
      <c r="A9" s="2">
        <v>2.4</v>
      </c>
      <c r="B9" s="2" t="s">
        <v>6</v>
      </c>
      <c r="C9" s="34">
        <f>'Vật tư hoàn thiện'!J31</f>
        <v>190273478.5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147584000</v>
      </c>
    </row>
    <row r="13" spans="1:5">
      <c r="A13" s="13">
        <v>3.1</v>
      </c>
      <c r="B13" s="14" t="s">
        <v>13</v>
      </c>
      <c r="C13" s="16">
        <f>ROUND(E13, 4)*D13</f>
        <v>147584000</v>
      </c>
      <c r="D13" s="13">
        <v>1600000.0</v>
      </c>
      <c r="E13" s="13">
        <v>92.24</v>
      </c>
    </row>
    <row r="14" spans="1:5">
      <c r="A14" s="18" t="s">
        <v>14</v>
      </c>
      <c r="C14" s="19">
        <f>SUM(C4:C5)+C12</f>
        <v>851391031.94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D43
Số điện thoại: 0932900900
Ngày xuất báo giá: 24/04/2023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14204.96</v>
      </c>
      <c r="D4" s="16">
        <f>ROUND(C4, 4)*B4</f>
        <v>281258208</v>
      </c>
    </row>
    <row r="5" spans="1:8">
      <c r="A5" s="14" t="s">
        <v>21</v>
      </c>
      <c r="B5" s="16">
        <v>223951.0</v>
      </c>
      <c r="C5" s="23">
        <v>40.0</v>
      </c>
      <c r="D5" s="16">
        <f>ROUND(C5, 4)*B5</f>
        <v>8958040</v>
      </c>
    </row>
    <row r="6" spans="1:8">
      <c r="A6" s="14" t="s">
        <v>22</v>
      </c>
      <c r="B6" s="16">
        <v>1700.0</v>
      </c>
      <c r="C6" s="23">
        <v>33175.0</v>
      </c>
      <c r="D6" s="16">
        <f>ROUND(C6, 4)*B6</f>
        <v>56397500</v>
      </c>
    </row>
    <row r="7" spans="1:8">
      <c r="A7" s="14" t="s">
        <v>23</v>
      </c>
      <c r="B7" s="16">
        <v>10.0</v>
      </c>
      <c r="C7" s="22">
        <v>3412.88</v>
      </c>
      <c r="D7" s="16">
        <f>ROUND(C7, 4)*B7</f>
        <v>34128.8</v>
      </c>
    </row>
    <row r="8" spans="1:8">
      <c r="A8" s="14" t="s">
        <v>24</v>
      </c>
      <c r="B8" s="16">
        <v>400000.0</v>
      </c>
      <c r="C8" s="22">
        <v>16.6032</v>
      </c>
      <c r="D8" s="16">
        <f>ROUND(C8, 4)*B8</f>
        <v>6641280</v>
      </c>
    </row>
    <row r="9" spans="1:8">
      <c r="A9" s="14" t="s">
        <v>25</v>
      </c>
      <c r="B9" s="16">
        <v>350000.0</v>
      </c>
      <c r="C9" s="22">
        <v>8.85504</v>
      </c>
      <c r="D9" s="16">
        <f>ROUND(C9, 4)*B9</f>
        <v>3099250</v>
      </c>
    </row>
    <row r="10" spans="1:8">
      <c r="A10" s="14" t="s">
        <v>26</v>
      </c>
      <c r="B10" s="16">
        <v>1800.0</v>
      </c>
      <c r="C10" s="22">
        <v>6456.8</v>
      </c>
      <c r="D10" s="16">
        <f>ROUND(C10, 4)*B10</f>
        <v>11622240</v>
      </c>
    </row>
    <row r="11" spans="1:8">
      <c r="A11" s="24" t="s">
        <v>14</v>
      </c>
      <c r="B11" s="16"/>
      <c r="C11" s="23"/>
      <c r="D11" s="25">
        <f>SUM(D4:D10)</f>
        <v>368010646.8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9.138" bestFit="true" customWidth="true" style="2"/>
    <col min="6" max="6" width="17.71" bestFit="true" customWidth="true" style="2"/>
    <col min="7" max="7" width="12.568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D43
Số điện thoại: 0932900900
Ngày xuất báo giá: 24/04/2023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thiện'!J7</f>
        <v>14936156.64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21200</v>
      </c>
      <c r="H5" s="15">
        <v>90</v>
      </c>
      <c r="I5" s="16">
        <f>ROUND(H5, 3)*G5</f>
        <v>1908000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178641</v>
      </c>
      <c r="H6" s="15">
        <v>60.48</v>
      </c>
      <c r="I6" s="16">
        <f>ROUND(H6, 3)*G6</f>
        <v>10804207.68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171601</v>
      </c>
      <c r="H7" s="15">
        <v>12.96</v>
      </c>
      <c r="I7" s="16">
        <f>ROUND(H7, 3)*G7</f>
        <v>2223948.96</v>
      </c>
      <c r="J7" s="13">
        <f>SUM(I5:J7)</f>
        <v>14936156.64</v>
      </c>
    </row>
    <row r="8" spans="1:10" customHeight="1" ht="40">
      <c r="A8" s="11" t="s">
        <v>45</v>
      </c>
      <c r="B8" s="11"/>
      <c r="C8" s="11"/>
      <c r="D8" s="11"/>
      <c r="E8" s="11"/>
      <c r="F8" s="11"/>
      <c r="G8" s="17">
        <f>'Vật tư hoàn thiện'!J9</f>
        <v>122361750</v>
      </c>
      <c r="H8" s="12"/>
      <c r="I8" s="12"/>
    </row>
    <row r="9" spans="1:10" customHeight="1" ht="100">
      <c r="A9" s="13">
        <v>4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388450</v>
      </c>
      <c r="H9" s="15">
        <v>315.0</v>
      </c>
      <c r="I9" s="16">
        <f>ROUND(H9, 3)*G9</f>
        <v>122361750</v>
      </c>
      <c r="J9" s="13">
        <f>I9</f>
        <v>122361750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8225000</v>
      </c>
      <c r="H11" s="12"/>
      <c r="I11" s="12"/>
    </row>
    <row r="12" spans="1:10" customHeight="1" ht="100">
      <c r="A12" s="13">
        <v>5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175000</v>
      </c>
      <c r="H12" s="15">
        <v>47</v>
      </c>
      <c r="I12" s="16">
        <f>ROUND(H12, 3)*G12</f>
        <v>8225000</v>
      </c>
      <c r="J12" s="13">
        <f>I12</f>
        <v>8225000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thiện'!J31</f>
        <v>190273478.5</v>
      </c>
      <c r="H13" s="12"/>
      <c r="I13" s="12"/>
    </row>
    <row r="14" spans="1:10" customHeight="1" ht="100">
      <c r="A14" s="13">
        <v>6</v>
      </c>
      <c r="B14" s="13"/>
      <c r="C14" s="14" t="s">
        <v>57</v>
      </c>
      <c r="D14" s="14" t="s">
        <v>58</v>
      </c>
      <c r="E14" s="13"/>
      <c r="F14" s="13" t="s">
        <v>41</v>
      </c>
      <c r="G14" s="16">
        <v>2500000.0</v>
      </c>
      <c r="H14" s="15">
        <v>0.72</v>
      </c>
      <c r="I14" s="16">
        <f>ROUND(H14, 3)*G14</f>
        <v>1800000</v>
      </c>
      <c r="J14" s="13"/>
    </row>
    <row r="15" spans="1:10" customHeight="1" ht="100">
      <c r="A15" s="13">
        <v>7</v>
      </c>
      <c r="B15" s="13"/>
      <c r="C15" s="14" t="s">
        <v>57</v>
      </c>
      <c r="D15" s="14" t="s">
        <v>59</v>
      </c>
      <c r="E15" s="13"/>
      <c r="F15" s="13" t="s">
        <v>41</v>
      </c>
      <c r="G15" s="16">
        <v>2200000.0</v>
      </c>
      <c r="H15" s="15">
        <v>3.08</v>
      </c>
      <c r="I15" s="16">
        <f>ROUND(H15, 3)*G15</f>
        <v>6776000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41</v>
      </c>
      <c r="G16" s="16">
        <v>2500000.0</v>
      </c>
      <c r="H16" s="15">
        <v>8.14</v>
      </c>
      <c r="I16" s="16">
        <f>ROUND(H16, 3)*G16</f>
        <v>20350000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41</v>
      </c>
      <c r="G17" s="16">
        <v>2500000.0</v>
      </c>
      <c r="H17" s="15">
        <v>4.4</v>
      </c>
      <c r="I17" s="16">
        <f>ROUND(H17, 3)*G17</f>
        <v>11000000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1165900.0</v>
      </c>
      <c r="H18" s="15">
        <v>1.0</v>
      </c>
      <c r="I18" s="16">
        <f>ROUND(H18, 3)*G18</f>
        <v>1165900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7178000.0</v>
      </c>
      <c r="H19" s="15">
        <v>1.0</v>
      </c>
      <c r="I19" s="16">
        <f>ROUND(H19, 3)*G19</f>
        <v>7178000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66</v>
      </c>
      <c r="G20" s="16">
        <v>28400.0</v>
      </c>
      <c r="H20" s="15">
        <v>500.0</v>
      </c>
      <c r="I20" s="16">
        <f>ROUND(H20, 3)*G20</f>
        <v>14200000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67</v>
      </c>
      <c r="E21" s="13"/>
      <c r="F21" s="13" t="s">
        <v>66</v>
      </c>
      <c r="G21" s="16">
        <v>52990.0</v>
      </c>
      <c r="H21" s="15">
        <v>500.0</v>
      </c>
      <c r="I21" s="16">
        <f>ROUND(H21, 3)*G21</f>
        <v>26495000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68</v>
      </c>
      <c r="E22" s="13"/>
      <c r="F22" s="13" t="s">
        <v>69</v>
      </c>
      <c r="G22" s="16">
        <v>4312000.0</v>
      </c>
      <c r="H22" s="15">
        <v>1.0</v>
      </c>
      <c r="I22" s="16">
        <f>ROUND(H22, 3)*G22</f>
        <v>4312000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70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71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72</v>
      </c>
      <c r="E25" s="13"/>
      <c r="F25" s="13" t="s">
        <v>69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73</v>
      </c>
      <c r="E26" s="13"/>
      <c r="F26" s="13" t="s">
        <v>69</v>
      </c>
      <c r="G26" s="16">
        <v>693000.0</v>
      </c>
      <c r="H26" s="15">
        <v>2.0</v>
      </c>
      <c r="I26" s="16">
        <f>ROUND(H26, 3)*G26</f>
        <v>1386000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74</v>
      </c>
      <c r="E27" s="13"/>
      <c r="F27" s="13" t="s">
        <v>41</v>
      </c>
      <c r="G27" s="16">
        <v>284000.0</v>
      </c>
      <c r="H27" s="15">
        <v>69.57</v>
      </c>
      <c r="I27" s="16">
        <f>ROUND(H27, 3)*G27</f>
        <v>19757880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75</v>
      </c>
      <c r="E28" s="13"/>
      <c r="F28" s="13" t="s">
        <v>41</v>
      </c>
      <c r="G28" s="16">
        <v>271000.0</v>
      </c>
      <c r="H28" s="15">
        <v>10.54</v>
      </c>
      <c r="I28" s="16">
        <f>ROUND(H28, 3)*G28</f>
        <v>2856340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76</v>
      </c>
      <c r="E29" s="13"/>
      <c r="F29" s="13" t="s">
        <v>41</v>
      </c>
      <c r="G29" s="16">
        <v>271000.0</v>
      </c>
      <c r="H29" s="15">
        <v>48.96</v>
      </c>
      <c r="I29" s="16">
        <f>ROUND(H29, 3)*G29</f>
        <v>13268160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77</v>
      </c>
      <c r="E30" s="13"/>
      <c r="F30" s="13" t="s">
        <v>78</v>
      </c>
      <c r="G30" s="16">
        <v>312550.0</v>
      </c>
      <c r="H30" s="15">
        <v>47.62</v>
      </c>
      <c r="I30" s="16">
        <f>ROUND(H30, 3)*G30</f>
        <v>14883631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79</v>
      </c>
      <c r="E31" s="13"/>
      <c r="F31" s="13" t="s">
        <v>78</v>
      </c>
      <c r="G31" s="16">
        <v>312550.0</v>
      </c>
      <c r="H31" s="15">
        <v>78.85</v>
      </c>
      <c r="I31" s="16">
        <f>ROUND(H31, 3)*G31</f>
        <v>24644567.5</v>
      </c>
      <c r="J31" s="13">
        <f>SUM(I14:J31)</f>
        <v>190273478.5</v>
      </c>
    </row>
    <row r="32" spans="1:10">
      <c r="A32" s="18" t="s">
        <v>14</v>
      </c>
      <c r="I32" s="19">
        <f>SUM(I5:I31)</f>
        <v>335796385.14</v>
      </c>
    </row>
  </sheetData>
  <mergeCells>
    <mergeCell ref="A1:C1"/>
    <mergeCell ref="A2:I2"/>
    <mergeCell ref="D1:I1"/>
    <mergeCell ref="A4:F4"/>
    <mergeCell ref="G4:I4"/>
    <mergeCell ref="A8:F8"/>
    <mergeCell ref="G8:I8"/>
    <mergeCell ref="A10:F10"/>
    <mergeCell ref="G10:I10"/>
    <mergeCell ref="A11:F11"/>
    <mergeCell ref="G11:I11"/>
    <mergeCell ref="A13:F13"/>
    <mergeCell ref="G13:I13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2023-04-24T18:40:30+07:00</dcterms:created>
  <dcterms:modified xsi:type="dcterms:W3CDTF">2023-04-24T18:40:30+07:00</dcterms:modified>
  <dc:title>Untitled Spreadsheet</dc:title>
  <dc:description/>
  <dc:subject/>
  <cp:keywords/>
  <cp:category/>
</cp:coreProperties>
</file>