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<sst xmlns="http://schemas.openxmlformats.org/spreadsheetml/2006/main" uniqueCount="47">
  <si>
    <t>Tổng hợp đơn giá</t>
  </si>
  <si>
    <t>STT</t>
  </si>
  <si>
    <t>Hạng mục</t>
  </si>
  <si>
    <t>Tổng tiền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</si>
  <si>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</si>
  <si>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</si>
  <si>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</si>
  <si>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</si>
  <si>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</si>
  <si>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</si>
  <si>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</si>
  <si>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</si>
  <si>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</si>
  <si>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</si>
  <si>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</si>
  <si>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</si>
  <si>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</si>
  <si>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</si>
  <si>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</si>
  <si>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</si>
  <si>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</si>
  <si>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</si>
  <si>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</si>
  <si>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Vicenza</t>
  </si>
  <si>
    <t>Gạch bán sứ Vicenza CM8712 800mmx800mm</t>
  </si>
  <si>
    <t>m²</t>
  </si>
  <si>
    <t>269,000</t>
  </si>
  <si>
    <t>Viglacera</t>
  </si>
  <si>
    <t>Gạch granite màu nâu đậm vân cát CBP806 VIG: 800mmx800mm</t>
  </si>
  <si>
    <t>550,000</t>
  </si>
  <si>
    <t>Hoàn Mỹ</t>
  </si>
  <si>
    <t>Gạch granite màu vàng nhạt vân đá 33006 HM: 800mmx800mm</t>
  </si>
  <si>
    <t>295,000</t>
  </si>
  <si>
    <t>Gạch granite màu xám vân đá 1859 HM: 800mmx800mm</t>
  </si>
  <si>
    <t>Đông Nam Á</t>
  </si>
  <si>
    <t>Gạch men sân vườn SV522 ĐNA: 500mmx500mm</t>
  </si>
  <si>
    <t>164,000</t>
  </si>
  <si>
    <t>II. Sơn</t>
  </si>
  <si>
    <t>TOA</t>
  </si>
  <si>
    <t>Sơn phủ nội thất kinh tế Nitto Extra Màu Pha TOA</t>
  </si>
  <si>
    <t>Lon</t>
  </si>
  <si>
    <t>224,000</t>
  </si>
  <si>
    <t>III. Danh sách thiết bị vệ sinh</t>
  </si>
  <si>
    <t>KITTO</t>
  </si>
  <si>
    <t>Bàn cầu - 02</t>
  </si>
  <si>
    <t>Cái</t>
  </si>
  <si>
    <t>721,000</t>
  </si>
</sst>
</file>

<file path=xl/styles.xml><?xml version="1.0" encoding="utf-8"?>
<styleSheet xmlns="http://schemas.openxmlformats.org/spreadsheetml/2006/main" xml:space="preserve">
  <numFmts count="0"/>
  <fonts count="10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4" numFmtId="0" fillId="2" borderId="1" applyFont="1" applyNumberFormat="0" applyFill="1" applyBorder="1" applyAlignment="0">
      <alignment horizontal="general" vertical="bottom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9" numFmtId="0" fillId="0" borderId="1" applyFont="1" applyNumberFormat="0" applyFill="0" applyBorder="1" applyAlignment="1">
      <alignment horizontal="right" vertical="center" textRotation="0" wrapText="false" shrinkToFit="false"/>
    </xf>
    <xf xfId="0" fontId="9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2d6f7c3ebdf053d5bcfec783df4aea50.png"/><Relationship Id="rId3" Type="http://schemas.openxmlformats.org/officeDocument/2006/relationships/image" Target="../media/179fd0b2afa3daa33a13db414f0b5473.png"/><Relationship Id="rId4" Type="http://schemas.openxmlformats.org/officeDocument/2006/relationships/image" Target="../media/5d55ae4bfcfb67b4b94aa4f1a958dd80.png"/><Relationship Id="rId5" Type="http://schemas.openxmlformats.org/officeDocument/2006/relationships/image" Target="../media/b1e224f1bef180546936ea683b01cfe4.png"/><Relationship Id="rId6" Type="http://schemas.openxmlformats.org/officeDocument/2006/relationships/image" Target="../media/2d6f7c3ebdf053d5bcfec783df4aea50.png"/><Relationship Id="rId7" Type="http://schemas.openxmlformats.org/officeDocument/2006/relationships/image" Target="../media/b1e224f1bef180546936ea683b01cfe4.png"/><Relationship Id="rId8" Type="http://schemas.openxmlformats.org/officeDocument/2006/relationships/image" Target="../media/7b01acdc3f0198e3a4daa3c086bbcebd.jpg"/><Relationship Id="rId9" Type="http://schemas.openxmlformats.org/officeDocument/2006/relationships/image" Target="../media/d5e94d1cbc806a8b8acfbe3acbb64e0a.jpg"/><Relationship Id="rId10" Type="http://schemas.openxmlformats.org/officeDocument/2006/relationships/image" Target="../media/bbe0f5e6ef040f7d20a47e78716e597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762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762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762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76200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847725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619125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32" bestFit="true" customWidth="true" style="18"/>
    <col min="6" max="6" width="0" customWidth="true" style="0"/>
  </cols>
  <sheetData>
    <row r="1" spans="1:6" customHeight="1" ht="60">
      <c r="A1" s="3"/>
      <c r="B1" s="3"/>
      <c r="C1" s="4" t="s">
        <v>0</v>
      </c>
    </row>
    <row r="2" spans="1:6">
      <c r="A2" s="5" t="s">
        <v>1</v>
      </c>
      <c r="B2" s="5" t="s">
        <v>2</v>
      </c>
      <c r="C2" s="5" t="s">
        <v>3</v>
      </c>
    </row>
    <row r="3" spans="1:6">
      <c r="A3" s="16">
        <v>1</v>
      </c>
      <c r="B3" s="17" t="s">
        <v>4</v>
      </c>
      <c r="C3" s="16" t="str">
        <f>TEXT(F3,"[&lt;-9999999](##\,##\,##\,##0);[&lt;-99999](##\,##\,##0);##,##0")</f>
        <v>0</v>
      </c>
      <c r="F3">
        <f>LOOKUP(2,1/(NOT(ISBLANK('Báo giá phần thô'!E:E))),'Báo giá phần thô'!E:E)</f>
        <v>0</v>
      </c>
    </row>
    <row r="4" spans="1:6">
      <c r="A4" s="16">
        <v>2</v>
      </c>
      <c r="B4" s="17" t="s">
        <v>5</v>
      </c>
      <c r="C4" s="16" t="str">
        <f>TEXT(F4,"[&lt;-9999999](##\,##\,##\,##0);[&lt;-99999](##\,##\,##0);##,##0")</f>
        <v>721,000</v>
      </c>
      <c r="F4">
        <f>LOOKUP(2,1/(NOT(ISBLANK('Vật tư hoàn thiện'!K:K))),'Vật tư hoàn thiện'!K:K)</f>
        <v>721000</v>
      </c>
    </row>
    <row r="5" spans="1:6">
      <c r="A5" s="2">
        <v>2.1</v>
      </c>
      <c r="B5" s="2" t="s">
        <v>6</v>
      </c>
      <c r="C5" s="18" t="str">
        <f>TEXT(F5,"[&lt;-9999999](##\,##\,##\,##0);[&lt;-99999](##\,##\,##0);##,##0")</f>
        <v>0</v>
      </c>
      <c r="F5">
        <f>'Vật tư hoàn thiện'!I11</f>
        <v>0</v>
      </c>
    </row>
    <row r="6" spans="1:6">
      <c r="A6" s="2">
        <v>2.2</v>
      </c>
      <c r="B6" s="2" t="s">
        <v>7</v>
      </c>
      <c r="C6" s="18" t="str">
        <f>TEXT(F6,"[&lt;-9999999](##\,##\,##\,##0);[&lt;-99999](##\,##\,##0);##,##0")</f>
        <v>0</v>
      </c>
      <c r="F6" t="str">
        <f>'Vật tư hoàn thiện'!I13</f>
        <v>0</v>
      </c>
    </row>
    <row r="7" spans="1:6">
      <c r="A7" s="2">
        <v>2.3</v>
      </c>
      <c r="B7" s="2" t="s">
        <v>8</v>
      </c>
      <c r="C7" s="18" t="str">
        <f>TEXT(F7,"[&lt;-9999999](##\,##\,##\,##0);[&lt;-99999](##\,##\,##0);##,##0")</f>
        <v>721,000</v>
      </c>
      <c r="F7" t="str">
        <f>'Vật tư hoàn thiện'!I15</f>
        <v>721,000</v>
      </c>
    </row>
    <row r="8" spans="1:6">
      <c r="A8" s="2">
        <v>2.4</v>
      </c>
      <c r="B8" s="2" t="s">
        <v>9</v>
      </c>
      <c r="C8" s="18" t="str">
        <f>TEXT(F8,"[&lt;-9999999](##\,##\,##\,##0);[&lt;-99999](##\,##\,##0);##,##0")</f>
        <v/>
      </c>
    </row>
    <row r="9" spans="1:6">
      <c r="A9" s="2">
        <v>2.5</v>
      </c>
      <c r="B9" s="2" t="s">
        <v>10</v>
      </c>
      <c r="C9" s="18" t="str">
        <f>TEXT(F9,"[&lt;-9999999](##\,##\,##\,##0);[&lt;-99999](##\,##\,##0);##,##0")</f>
        <v/>
      </c>
    </row>
    <row r="10" spans="1:6">
      <c r="A10" s="9" t="s">
        <v>11</v>
      </c>
      <c r="C10" s="10" t="str">
        <f>TEXT(F10,"[&lt;-9999999](##\,##\,##\,##0);[&lt;-99999](##\,##\,##0);##,##0")</f>
        <v>721,000</v>
      </c>
      <c r="F10">
        <f>SUM(F3:F4)</f>
        <v>721000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5" bestFit="true" customWidth="true" style="0"/>
    <col min="2" max="2" width="30" customWidth="true" style="0"/>
    <col min="3" max="3" width="12" bestFit="true" customWidth="true" style="0"/>
    <col min="4" max="4" width="30" customWidth="true" style="0"/>
    <col min="5" max="5" width="0" customWidth="true" style="0"/>
    <col min="6" max="6" width="0" customWidth="true" style="0"/>
  </cols>
  <sheetData>
    <row r="1" spans="1:6" customHeight="1" ht="60">
      <c r="A1" s="11"/>
      <c r="B1" s="11"/>
      <c r="C1" s="12" t="s">
        <v>12</v>
      </c>
    </row>
    <row r="2" spans="1:6">
      <c r="A2" s="13" t="s">
        <v>13</v>
      </c>
      <c r="B2" s="13" t="s">
        <v>14</v>
      </c>
      <c r="C2" s="13" t="s">
        <v>15</v>
      </c>
      <c r="D2" s="13" t="s">
        <v>16</v>
      </c>
    </row>
    <row r="3" spans="1:6">
      <c r="A3" s="14" t="s">
        <v>11</v>
      </c>
      <c r="B3" s="8"/>
      <c r="C3" s="8"/>
      <c r="D3" s="15" t="str">
        <f>TEXT(E3,"[&lt;-9999999](##\,##\,##\,##0);[&lt;-99999](##\,##\,##0);##,##0")</f>
        <v>0</v>
      </c>
      <c r="E3" s="8">
        <f>SUM(E3:E2)</f>
        <v>0</v>
      </c>
      <c r="F3" s="8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6"/>
  <sheetViews>
    <sheetView tabSelected="0" workbookViewId="0" showGridLines="true" showRowColHeaders="1">
      <selection activeCell="H16" sqref="H16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73" bestFit="true" customWidth="true" style="2"/>
    <col min="5" max="5" width="15" bestFit="true" customWidth="true" style="2"/>
    <col min="6" max="6" width="9" bestFit="true" customWidth="true" style="2"/>
    <col min="7" max="7" width="13" bestFit="true" customWidth="true" style="2"/>
    <col min="8" max="8" width="13" bestFit="true" customWidth="true" style="2"/>
    <col min="9" max="9" width="0" customWidth="true" style="0"/>
    <col min="10" max="10" width="0" customWidth="true" style="0"/>
    <col min="11" max="11" width="0" customWidth="true" style="0"/>
  </cols>
  <sheetData>
    <row r="1" spans="1:11" customHeight="1" ht="60">
      <c r="A1" s="3"/>
      <c r="B1" s="3"/>
      <c r="C1" s="3"/>
      <c r="D1" s="4" t="s">
        <v>17</v>
      </c>
      <c r="E1" s="1"/>
      <c r="F1" s="1"/>
      <c r="G1" s="1"/>
      <c r="H1" s="1"/>
    </row>
    <row r="3" spans="1:11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5" t="s">
        <v>14</v>
      </c>
      <c r="G3" s="5" t="s">
        <v>15</v>
      </c>
      <c r="H3" s="5" t="s">
        <v>16</v>
      </c>
    </row>
    <row r="4" spans="1:11">
      <c r="A4" s="6" t="s">
        <v>22</v>
      </c>
      <c r="B4" s="6"/>
      <c r="C4" s="6"/>
      <c r="D4" s="6"/>
      <c r="E4" s="6"/>
      <c r="F4" s="6"/>
      <c r="G4" s="6"/>
      <c r="H4" s="6"/>
    </row>
    <row r="5" spans="1:11" customHeight="1" ht="100">
      <c r="A5" s="7">
        <v>1</v>
      </c>
      <c r="B5" s="7"/>
      <c r="C5" s="7" t="s">
        <v>23</v>
      </c>
      <c r="D5" s="7" t="s">
        <v>24</v>
      </c>
      <c r="E5" s="7" t="s">
        <v>25</v>
      </c>
      <c r="F5" s="7" t="s">
        <v>26</v>
      </c>
      <c r="G5" s="7">
        <v>0.0</v>
      </c>
      <c r="H5" s="7" t="str">
        <f>TEXT(K5,"[&lt;-9999999](##\,##\,##\,##0);[&lt;-99999](##\,##\,##0);##,##0")</f>
        <v>0</v>
      </c>
      <c r="I5" s="8"/>
      <c r="J5" s="8">
        <v>269000.0</v>
      </c>
      <c r="K5">
        <f>G5*J5</f>
        <v>0</v>
      </c>
    </row>
    <row r="6" spans="1:11" customHeight="1" ht="100">
      <c r="A6" s="7">
        <v>2</v>
      </c>
      <c r="B6" s="7"/>
      <c r="C6" s="7" t="s">
        <v>27</v>
      </c>
      <c r="D6" s="7" t="s">
        <v>28</v>
      </c>
      <c r="E6" s="7" t="s">
        <v>25</v>
      </c>
      <c r="F6" s="7" t="s">
        <v>29</v>
      </c>
      <c r="G6" s="7">
        <v>0.0</v>
      </c>
      <c r="H6" s="7" t="str">
        <f>TEXT(K6,"[&lt;-9999999](##\,##\,##\,##0);[&lt;-99999](##\,##\,##0);##,##0")</f>
        <v>0</v>
      </c>
      <c r="I6" s="8"/>
      <c r="J6" s="8">
        <v>550000.0</v>
      </c>
      <c r="K6">
        <f>G6*J6</f>
        <v>0</v>
      </c>
    </row>
    <row r="7" spans="1:11" customHeight="1" ht="100">
      <c r="A7" s="7">
        <v>3</v>
      </c>
      <c r="B7" s="7"/>
      <c r="C7" s="7" t="s">
        <v>30</v>
      </c>
      <c r="D7" s="7" t="s">
        <v>31</v>
      </c>
      <c r="E7" s="7" t="s">
        <v>25</v>
      </c>
      <c r="F7" s="7" t="s">
        <v>32</v>
      </c>
      <c r="G7" s="7">
        <v>0.0</v>
      </c>
      <c r="H7" s="7" t="str">
        <f>TEXT(K7,"[&lt;-9999999](##\,##\,##\,##0);[&lt;-99999](##\,##\,##0);##,##0")</f>
        <v>0</v>
      </c>
      <c r="I7" s="8"/>
      <c r="J7" s="8">
        <v>295000.0</v>
      </c>
      <c r="K7">
        <f>G7*J7</f>
        <v>0</v>
      </c>
    </row>
    <row r="8" spans="1:11" customHeight="1" ht="100">
      <c r="A8" s="7">
        <v>4</v>
      </c>
      <c r="B8" s="7"/>
      <c r="C8" s="7" t="s">
        <v>30</v>
      </c>
      <c r="D8" s="7" t="s">
        <v>33</v>
      </c>
      <c r="E8" s="7" t="s">
        <v>25</v>
      </c>
      <c r="F8" s="7" t="s">
        <v>32</v>
      </c>
      <c r="G8" s="7">
        <v>0.0</v>
      </c>
      <c r="H8" s="7" t="str">
        <f>TEXT(K8,"[&lt;-9999999](##\,##\,##\,##0);[&lt;-99999](##\,##\,##0);##,##0")</f>
        <v>0</v>
      </c>
      <c r="I8" s="8"/>
      <c r="J8" s="8">
        <v>295000.0</v>
      </c>
      <c r="K8">
        <f>G8*J8</f>
        <v>0</v>
      </c>
    </row>
    <row r="9" spans="1:11" customHeight="1" ht="100">
      <c r="A9" s="7">
        <v>5</v>
      </c>
      <c r="B9" s="7"/>
      <c r="C9" s="7" t="s">
        <v>23</v>
      </c>
      <c r="D9" s="7" t="s">
        <v>24</v>
      </c>
      <c r="E9" s="7" t="s">
        <v>25</v>
      </c>
      <c r="F9" s="7" t="s">
        <v>26</v>
      </c>
      <c r="G9" s="7">
        <v>0.0</v>
      </c>
      <c r="H9" s="7" t="str">
        <f>TEXT(K9,"[&lt;-9999999](##\,##\,##\,##0);[&lt;-99999](##\,##\,##0);##,##0")</f>
        <v>0</v>
      </c>
      <c r="I9" s="8"/>
      <c r="J9" s="8">
        <v>269000.0</v>
      </c>
      <c r="K9">
        <f>G9*J9</f>
        <v>0</v>
      </c>
    </row>
    <row r="10" spans="1:11" customHeight="1" ht="100">
      <c r="A10" s="7">
        <v>6</v>
      </c>
      <c r="B10" s="7"/>
      <c r="C10" s="7" t="s">
        <v>30</v>
      </c>
      <c r="D10" s="7" t="s">
        <v>33</v>
      </c>
      <c r="E10" s="7" t="s">
        <v>25</v>
      </c>
      <c r="F10" s="7" t="s">
        <v>32</v>
      </c>
      <c r="G10" s="7">
        <v>0.0</v>
      </c>
      <c r="H10" s="7" t="str">
        <f>TEXT(K10,"[&lt;-9999999](##\,##\,##\,##0);[&lt;-99999](##\,##\,##0);##,##0")</f>
        <v>0</v>
      </c>
      <c r="I10" s="8"/>
      <c r="J10" s="8">
        <v>295000.0</v>
      </c>
      <c r="K10">
        <f>G10*J10</f>
        <v>0</v>
      </c>
    </row>
    <row r="11" spans="1:11" customHeight="1" ht="100">
      <c r="A11" s="7">
        <v>7</v>
      </c>
      <c r="B11" s="7"/>
      <c r="C11" s="7" t="s">
        <v>34</v>
      </c>
      <c r="D11" s="7" t="s">
        <v>35</v>
      </c>
      <c r="E11" s="7" t="s">
        <v>25</v>
      </c>
      <c r="F11" s="7" t="s">
        <v>36</v>
      </c>
      <c r="G11" s="7">
        <v>0.0</v>
      </c>
      <c r="H11" s="7" t="str">
        <f>TEXT(K11,"[&lt;-9999999](##\,##\,##\,##0);[&lt;-99999](##\,##\,##0);##,##0")</f>
        <v>0</v>
      </c>
      <c r="I11" s="8">
        <f>SUM(K5:K11)</f>
        <v>0</v>
      </c>
      <c r="J11" s="8">
        <v>164000.0</v>
      </c>
      <c r="K11">
        <f>G11*J11</f>
        <v>0</v>
      </c>
    </row>
    <row r="12" spans="1:11">
      <c r="A12" s="6" t="s">
        <v>37</v>
      </c>
      <c r="B12" s="6"/>
      <c r="C12" s="6"/>
      <c r="D12" s="6"/>
      <c r="E12" s="6"/>
      <c r="F12" s="6"/>
      <c r="G12" s="6"/>
      <c r="H12" s="6"/>
    </row>
    <row r="13" spans="1:11" customHeight="1" ht="100">
      <c r="A13" s="7">
        <v>8</v>
      </c>
      <c r="B13" s="7"/>
      <c r="C13" s="7" t="s">
        <v>38</v>
      </c>
      <c r="D13" s="7" t="s">
        <v>39</v>
      </c>
      <c r="E13" s="7" t="s">
        <v>40</v>
      </c>
      <c r="F13" s="7" t="s">
        <v>41</v>
      </c>
      <c r="G13" s="7">
        <v>0.0</v>
      </c>
      <c r="H13" s="7" t="str">
        <f>TEXT(K13,"[&lt;-9999999](##\,##\,##\,##0);[&lt;-99999](##\,##\,##0);##,##0")</f>
        <v>0</v>
      </c>
      <c r="I13" s="8" t="str">
        <f>H13</f>
        <v>0</v>
      </c>
      <c r="J13" s="8">
        <v>224000</v>
      </c>
      <c r="K13">
        <f>G13*J13</f>
        <v>0</v>
      </c>
    </row>
    <row r="14" spans="1:11">
      <c r="A14" s="6" t="s">
        <v>42</v>
      </c>
      <c r="B14" s="6"/>
      <c r="C14" s="6"/>
      <c r="D14" s="6"/>
      <c r="E14" s="6"/>
      <c r="F14" s="6"/>
      <c r="G14" s="6"/>
      <c r="H14" s="6"/>
    </row>
    <row r="15" spans="1:11" customHeight="1" ht="100">
      <c r="A15" s="7">
        <v>9</v>
      </c>
      <c r="B15" s="7"/>
      <c r="C15" s="7" t="s">
        <v>43</v>
      </c>
      <c r="D15" s="7" t="s">
        <v>44</v>
      </c>
      <c r="E15" s="7" t="s">
        <v>45</v>
      </c>
      <c r="F15" s="7" t="s">
        <v>46</v>
      </c>
      <c r="G15" s="7">
        <v>1</v>
      </c>
      <c r="H15" s="7" t="str">
        <f>TEXT(K15,"[&lt;-9999999](##\,##\,##\,##0);[&lt;-99999](##\,##\,##0);##,##0")</f>
        <v>721,000</v>
      </c>
      <c r="I15" s="8" t="str">
        <f>H15</f>
        <v>721,000</v>
      </c>
      <c r="J15" s="8">
        <v>721000.0</v>
      </c>
      <c r="K15">
        <f>G15*J15</f>
        <v>721000</v>
      </c>
    </row>
    <row r="16" spans="1:11">
      <c r="A16" s="9" t="s">
        <v>11</v>
      </c>
      <c r="H16" s="10" t="str">
        <f>TEXT(K16,"[&lt;-9999999](##\,##\,##\,##0);[&lt;-99999](##\,##\,##0);##,##0")</f>
        <v>721,000</v>
      </c>
      <c r="K16">
        <f>SUM(K5:K15)</f>
        <v>721000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2:H12"/>
    <mergeCell ref="A14:H14"/>
    <mergeCell ref="A16:G16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2022-07-04T07:56:26+00:00</dcterms:created>
  <dcterms:modified xsi:type="dcterms:W3CDTF">2022-07-04T07:56:26+00:00</dcterms:modified>
  <dc:title>Untitled Spreadsheet</dc:title>
  <dc:description/>
  <dc:subject/>
  <cp:keywords/>
  <cp:category/>
</cp:coreProperties>
</file>