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<sst xmlns="http://schemas.openxmlformats.org/spreadsheetml/2006/main" uniqueCount="61">
  <si>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</si>
  <si>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</si>
  <si>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</si>
  <si>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</si>
  <si>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</si>
  <si>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</si>
  <si>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</si>
  <si>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</si>
  <si>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</si>
  <si>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</si>
  <si>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</si>
  <si>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</si>
  <si>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</si>
  <si>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</si>
  <si>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</si>
  <si>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</si>
  <si>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</si>
  <si>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</si>
  <si>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</si>
  <si>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</si>
  <si>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</si>
  <si>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</si>
  <si>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</si>
  <si>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</si>
  <si>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</si>
  <si>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</si>
  <si>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</si>
  <si>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</si>
  <si>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</si>
  <si>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</si>
  <si>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</si>
  <si>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II. Sơn</t>
  </si>
  <si>
    <t>III. Danh sách thiết bị vệ sinh</t>
  </si>
  <si>
    <t>IV. Danh sách tôn</t>
  </si>
  <si>
    <t>V. Vật tư hoàn thiện</t>
  </si>
  <si>
    <t>Không có</t>
  </si>
  <si>
    <t>Dây điện</t>
  </si>
  <si>
    <t>m</t>
  </si>
  <si>
    <t>Bồn nước</t>
  </si>
  <si>
    <t>Cái</t>
  </si>
  <si>
    <t>Ống nhựa</t>
  </si>
  <si>
    <t>Máy nước nóng năng lượng mặt trời</t>
  </si>
  <si>
    <t>Cửa đi vệ sinh 1 cánh</t>
  </si>
  <si>
    <t>m²</t>
  </si>
  <si>
    <t>Cửa đi 1 cánh</t>
  </si>
  <si>
    <t>Cửa đi 2 cánh</t>
  </si>
  <si>
    <t>Cửa đi 4 cánh</t>
  </si>
  <si>
    <t>Chậu rửa chén</t>
  </si>
  <si>
    <t>Bộ</t>
  </si>
  <si>
    <t>Vòi tắm hoa sen nóng lạnh</t>
  </si>
  <si>
    <t>Lavabo (kèm phụ kiện)</t>
  </si>
  <si>
    <t>Bồn vệ sinh kèm vòi xịt</t>
  </si>
  <si>
    <t>Gương soi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</si>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</sst>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1d7f9047e7bfcb1817b16fe162e512c.jpg"/><Relationship Id="rId3" Type="http://schemas.openxmlformats.org/officeDocument/2006/relationships/image" Target="../media/870fcbab7c87c8763023aa8934a36787.png"/><Relationship Id="rId4" Type="http://schemas.openxmlformats.org/officeDocument/2006/relationships/image" Target="../media/9362a227cd98a23536fc3b4a8971de26.jpg"/><Relationship Id="rId5" Type="http://schemas.openxmlformats.org/officeDocument/2006/relationships/image" Target="../media/34c47478ce091a89b78c78310159b383.png"/><Relationship Id="rId6" Type="http://schemas.openxmlformats.org/officeDocument/2006/relationships/image" Target="../media/28f6db752b9b4c33b9777f8db73b9479.jpg"/><Relationship Id="rId7" Type="http://schemas.openxmlformats.org/officeDocument/2006/relationships/image" Target="../media/c07975ceb61abb5fc02809e331d001cb.jpg"/><Relationship Id="rId8" Type="http://schemas.openxmlformats.org/officeDocument/2006/relationships/image" Target="../media/a8a0360621df66f94a0fe918d9a35ba3.jpg"/><Relationship Id="rId9" Type="http://schemas.openxmlformats.org/officeDocument/2006/relationships/image" Target="../media/b780ab4b9a63939c9d58d1775ca20074.jpg"/><Relationship Id="rId10" Type="http://schemas.openxmlformats.org/officeDocument/2006/relationships/image" Target="../media/eb1558fd6a56ec0f8533b2a6b6914680.jpg"/><Relationship Id="rId11" Type="http://schemas.openxmlformats.org/officeDocument/2006/relationships/image" Target="../media/1a4d8cb05f675a20f731acf18028cab2.jpg"/><Relationship Id="rId12" Type="http://schemas.openxmlformats.org/officeDocument/2006/relationships/image" Target="../media/e0c615145d403c95d1110cf5bab010b6.jpg"/><Relationship Id="rId13" Type="http://schemas.openxmlformats.org/officeDocument/2006/relationships/image" Target="../media/5eb66d252acb9047f5bd748276906222.jpg"/><Relationship Id="rId14" Type="http://schemas.openxmlformats.org/officeDocument/2006/relationships/image" Target="../media/9057f500d98a2bb215b70189af442459.jpg"/><Relationship Id="rId15" Type="http://schemas.openxmlformats.org/officeDocument/2006/relationships/image" Target="../media/2498060af1d0879f99924aa3d3f3c959.jpg"/><Relationship Id="rId16" Type="http://schemas.openxmlformats.org/officeDocument/2006/relationships/image" Target="../media/172885ea0f124a6eb8398c677a790e4a.jpg"/><Relationship Id="rId17" Type="http://schemas.openxmlformats.org/officeDocument/2006/relationships/image" Target="../media/6908640c47a795c6e3120a58c08ae2f2.jpg"/><Relationship Id="rId18" Type="http://schemas.openxmlformats.org/officeDocument/2006/relationships/image" Target="../media/2fd23113592f260c3334d1104d92789b.png"/><Relationship Id="rId19" Type="http://schemas.openxmlformats.org/officeDocument/2006/relationships/image" Target="../media/21fe4cb281164d73aad82ac65a1442a6.jpg"/><Relationship Id="rId20" Type="http://schemas.openxmlformats.org/officeDocument/2006/relationships/image" Target="../media/a1f296d3facdd524493c526989cf4fb1.png"/><Relationship Id="rId21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143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287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620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1049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7143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0858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73342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6953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1015257255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795955277.5</v>
      </c>
    </row>
    <row r="5" spans="1:5">
      <c r="A5" s="2">
        <v>2.1</v>
      </c>
      <c r="B5" s="2" t="s">
        <v>7</v>
      </c>
      <c r="C5" s="32">
        <f>'Vật tư hoàn thiện'!I4</f>
        <v/>
      </c>
    </row>
    <row r="6" spans="1:5">
      <c r="A6" s="2">
        <v>2.2</v>
      </c>
      <c r="B6" s="2" t="s">
        <v>8</v>
      </c>
      <c r="C6" s="32">
        <f>'Vật tư hoàn thiện'!I5</f>
        <v/>
      </c>
    </row>
    <row r="7" spans="1:5">
      <c r="A7" s="2">
        <v>2.3</v>
      </c>
      <c r="B7" s="2" t="s">
        <v>9</v>
      </c>
      <c r="C7" s="32">
        <f>'Vật tư hoàn thiện'!I6</f>
        <v/>
      </c>
    </row>
    <row r="8" spans="1:5">
      <c r="A8" s="2">
        <v>2.4</v>
      </c>
      <c r="B8" s="2" t="s">
        <v>5</v>
      </c>
      <c r="C8" s="32">
        <f>'Vật tư hoàn thiện'!I28</f>
        <v>795955277.5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434400000</v>
      </c>
    </row>
    <row r="12" spans="1:5">
      <c r="A12" s="12">
        <v>3.1</v>
      </c>
      <c r="B12" s="14" t="s">
        <v>12</v>
      </c>
      <c r="C12" s="15">
        <f>ROUND(E12, 3)*D12</f>
        <v>434400000</v>
      </c>
      <c r="D12" s="13">
        <v>1600000.0</v>
      </c>
      <c r="E12" s="13">
        <v>271.5</v>
      </c>
    </row>
    <row r="13" spans="1:5">
      <c r="A13" s="17" t="s">
        <v>13</v>
      </c>
      <c r="C13" s="18">
        <f>SUM(C3:C4)+C11</f>
        <v>2245612532.5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19800.0</v>
      </c>
      <c r="C3" s="26">
        <v>41811.0</v>
      </c>
      <c r="D3" s="15">
        <f>ROUND(C3, 3)*B3</f>
        <v>827857800</v>
      </c>
    </row>
    <row r="4" spans="1:8">
      <c r="A4" s="14" t="s">
        <v>20</v>
      </c>
      <c r="B4" s="15">
        <v>1700.0</v>
      </c>
      <c r="C4" s="26">
        <v>73188.0</v>
      </c>
      <c r="D4" s="15">
        <f>ROUND(C4, 3)*B4</f>
        <v>124419600</v>
      </c>
    </row>
    <row r="5" spans="1:8">
      <c r="A5" s="14" t="s">
        <v>21</v>
      </c>
      <c r="B5" s="15">
        <v>10.0</v>
      </c>
      <c r="C5" s="27">
        <v>10045.5</v>
      </c>
      <c r="D5" s="15">
        <f>ROUND(C5, 3)*B5</f>
        <v>100455</v>
      </c>
    </row>
    <row r="6" spans="1:8">
      <c r="A6" s="14" t="s">
        <v>22</v>
      </c>
      <c r="B6" s="15">
        <v>400000.0</v>
      </c>
      <c r="C6" s="27">
        <v>48.87</v>
      </c>
      <c r="D6" s="15">
        <f>ROUND(C6, 3)*B6</f>
        <v>19548000</v>
      </c>
    </row>
    <row r="7" spans="1:8">
      <c r="A7" s="14" t="s">
        <v>23</v>
      </c>
      <c r="B7" s="15">
        <v>350000.0</v>
      </c>
      <c r="C7" s="27">
        <v>26.064</v>
      </c>
      <c r="D7" s="15">
        <f>ROUND(C7, 3)*B7</f>
        <v>9122400</v>
      </c>
    </row>
    <row r="8" spans="1:8">
      <c r="A8" s="14" t="s">
        <v>24</v>
      </c>
      <c r="B8" s="15">
        <v>1800.0</v>
      </c>
      <c r="C8" s="26">
        <v>19005.0</v>
      </c>
      <c r="D8" s="15">
        <f>ROUND(C8, 3)*B8</f>
        <v>34209000</v>
      </c>
    </row>
    <row r="9" spans="1:8">
      <c r="A9" s="22" t="s">
        <v>13</v>
      </c>
      <c r="B9" s="15"/>
      <c r="C9" s="26"/>
      <c r="D9" s="28">
        <f>SUM(D3:D8)</f>
        <v>1015257255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9"/>
  <sheetViews>
    <sheetView tabSelected="0" workbookViewId="0" showGridLines="true" showRowColHeaders="1">
      <selection activeCell="H29" sqref="H2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4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thiện'!I4</f>
        <v/>
      </c>
      <c r="G4" s="11"/>
      <c r="H4" s="10"/>
      <c r="I4">
        <f>H4</f>
        <v/>
      </c>
    </row>
    <row r="5" spans="1:9" customHeight="1" ht="40">
      <c r="A5" s="9" t="s">
        <v>31</v>
      </c>
      <c r="B5" s="9"/>
      <c r="C5" s="9"/>
      <c r="D5" s="9"/>
      <c r="E5" s="9"/>
      <c r="F5" s="10">
        <f>'Vật tư hoàn thiện'!I5</f>
        <v/>
      </c>
      <c r="G5" s="11"/>
      <c r="H5" s="10"/>
      <c r="I5">
        <f>H5</f>
        <v/>
      </c>
    </row>
    <row r="6" spans="1:9" customHeight="1" ht="40">
      <c r="A6" s="9" t="s">
        <v>32</v>
      </c>
      <c r="B6" s="9"/>
      <c r="C6" s="9"/>
      <c r="D6" s="9"/>
      <c r="E6" s="9"/>
      <c r="F6" s="10">
        <f>'Vật tư hoàn thiện'!I6</f>
        <v/>
      </c>
      <c r="G6" s="11"/>
      <c r="H6" s="10"/>
      <c r="I6">
        <f>H6</f>
        <v/>
      </c>
    </row>
    <row r="7" spans="1:9" customHeight="1" ht="40">
      <c r="A7" s="9" t="s">
        <v>33</v>
      </c>
      <c r="B7" s="9"/>
      <c r="C7" s="9"/>
      <c r="D7" s="9"/>
      <c r="E7" s="9"/>
      <c r="F7" s="10">
        <f>'Vật tư hoàn thiện'!I7</f>
        <v/>
      </c>
      <c r="G7" s="11"/>
      <c r="H7" s="10"/>
      <c r="I7">
        <f>H7</f>
        <v/>
      </c>
    </row>
    <row r="8" spans="1:9" customHeight="1" ht="40">
      <c r="A8" s="9" t="s">
        <v>34</v>
      </c>
      <c r="B8" s="9"/>
      <c r="C8" s="9"/>
      <c r="D8" s="9"/>
      <c r="E8" s="9"/>
      <c r="F8" s="10">
        <f>'Vật tư hoàn thiện'!I28</f>
        <v>795955277.5</v>
      </c>
      <c r="G8" s="11"/>
      <c r="H8" s="10"/>
    </row>
    <row r="9" spans="1:9" customHeight="1" ht="100">
      <c r="A9" s="12">
        <v>1</v>
      </c>
      <c r="B9" s="12"/>
      <c r="C9" s="14" t="s">
        <v>35</v>
      </c>
      <c r="D9" s="14" t="s">
        <v>36</v>
      </c>
      <c r="E9" s="12" t="s">
        <v>37</v>
      </c>
      <c r="F9" s="15">
        <v>52990.0</v>
      </c>
      <c r="G9" s="16">
        <v>1000.0</v>
      </c>
      <c r="H9" s="15">
        <f>ROUND(G9, 3)*F9</f>
        <v>52990000</v>
      </c>
      <c r="I9" s="13"/>
    </row>
    <row r="10" spans="1:9" customHeight="1" ht="100">
      <c r="A10" s="12">
        <v>2</v>
      </c>
      <c r="B10" s="12"/>
      <c r="C10" s="14" t="s">
        <v>35</v>
      </c>
      <c r="D10" s="14" t="s">
        <v>38</v>
      </c>
      <c r="E10" s="12" t="s">
        <v>39</v>
      </c>
      <c r="F10" s="15">
        <v>7178000.0</v>
      </c>
      <c r="G10" s="16">
        <v>1.0</v>
      </c>
      <c r="H10" s="15">
        <f>ROUND(G10, 3)*F10</f>
        <v>7178000</v>
      </c>
      <c r="I10" s="13"/>
    </row>
    <row r="11" spans="1:9" customHeight="1" ht="100">
      <c r="A11" s="12">
        <v>3</v>
      </c>
      <c r="B11" s="12"/>
      <c r="C11" s="14" t="s">
        <v>35</v>
      </c>
      <c r="D11" s="14" t="s">
        <v>40</v>
      </c>
      <c r="E11" s="12" t="s">
        <v>37</v>
      </c>
      <c r="F11" s="15">
        <v>28400.0</v>
      </c>
      <c r="G11" s="16">
        <v>1000.0</v>
      </c>
      <c r="H11" s="15">
        <f>ROUND(G11, 3)*F11</f>
        <v>28400000</v>
      </c>
      <c r="I11" s="13"/>
    </row>
    <row r="12" spans="1:9" customHeight="1" ht="100">
      <c r="A12" s="12">
        <v>4</v>
      </c>
      <c r="B12" s="12"/>
      <c r="C12" s="14" t="s">
        <v>35</v>
      </c>
      <c r="D12" s="14" t="s">
        <v>41</v>
      </c>
      <c r="E12" s="12" t="s">
        <v>39</v>
      </c>
      <c r="F12" s="15">
        <v>1165900.0</v>
      </c>
      <c r="G12" s="16">
        <v>1.0</v>
      </c>
      <c r="H12" s="15">
        <f>ROUND(G12, 3)*F12</f>
        <v>1165900</v>
      </c>
      <c r="I12" s="13"/>
    </row>
    <row r="13" spans="1:9" customHeight="1" ht="100">
      <c r="A13" s="12">
        <v>5</v>
      </c>
      <c r="B13" s="12"/>
      <c r="C13" s="14" t="s">
        <v>35</v>
      </c>
      <c r="D13" s="14" t="s">
        <v>42</v>
      </c>
      <c r="E13" s="12" t="s">
        <v>43</v>
      </c>
      <c r="F13" s="15">
        <v>2200000.0</v>
      </c>
      <c r="G13" s="16">
        <v>17.71</v>
      </c>
      <c r="H13" s="15">
        <f>ROUND(G13, 3)*F13</f>
        <v>38962000</v>
      </c>
      <c r="I13" s="13"/>
    </row>
    <row r="14" spans="1:9" customHeight="1" ht="100">
      <c r="A14" s="12">
        <v>6</v>
      </c>
      <c r="B14" s="12"/>
      <c r="C14" s="14" t="s">
        <v>35</v>
      </c>
      <c r="D14" s="14" t="s">
        <v>44</v>
      </c>
      <c r="E14" s="12" t="s">
        <v>43</v>
      </c>
      <c r="F14" s="15">
        <v>2500000.0</v>
      </c>
      <c r="G14" s="16">
        <v>26.57</v>
      </c>
      <c r="H14" s="15">
        <f>ROUND(G14, 3)*F14</f>
        <v>66425000</v>
      </c>
      <c r="I14" s="13"/>
    </row>
    <row r="15" spans="1:9" customHeight="1" ht="100">
      <c r="A15" s="12">
        <v>7</v>
      </c>
      <c r="B15" s="12"/>
      <c r="C15" s="14" t="s">
        <v>35</v>
      </c>
      <c r="D15" s="14" t="s">
        <v>45</v>
      </c>
      <c r="E15" s="12" t="s">
        <v>43</v>
      </c>
      <c r="F15" s="15">
        <v>2500000.0</v>
      </c>
      <c r="G15" s="16">
        <v>19.73</v>
      </c>
      <c r="H15" s="15">
        <f>ROUND(G15, 3)*F15</f>
        <v>49325000</v>
      </c>
      <c r="I15" s="13"/>
    </row>
    <row r="16" spans="1:9" customHeight="1" ht="100">
      <c r="A16" s="12">
        <v>8</v>
      </c>
      <c r="B16" s="12"/>
      <c r="C16" s="14" t="s">
        <v>35</v>
      </c>
      <c r="D16" s="14" t="s">
        <v>46</v>
      </c>
      <c r="E16" s="12" t="s">
        <v>43</v>
      </c>
      <c r="F16" s="15">
        <v>2500000.0</v>
      </c>
      <c r="G16" s="16">
        <v>17.94</v>
      </c>
      <c r="H16" s="15">
        <f>ROUND(G16, 3)*F16</f>
        <v>44850000</v>
      </c>
      <c r="I16" s="13"/>
    </row>
    <row r="17" spans="1:9" customHeight="1" ht="100">
      <c r="A17" s="12">
        <v>9</v>
      </c>
      <c r="B17" s="12"/>
      <c r="C17" s="14" t="s">
        <v>35</v>
      </c>
      <c r="D17" s="14" t="s">
        <v>47</v>
      </c>
      <c r="E17" s="12" t="s">
        <v>48</v>
      </c>
      <c r="F17" s="15">
        <v>4312000.0</v>
      </c>
      <c r="G17" s="16">
        <v>1.0</v>
      </c>
      <c r="H17" s="15">
        <f>ROUND(G17, 3)*F17</f>
        <v>4312000</v>
      </c>
      <c r="I17" s="13"/>
    </row>
    <row r="18" spans="1:9" customHeight="1" ht="100">
      <c r="A18" s="12">
        <v>10</v>
      </c>
      <c r="B18" s="12"/>
      <c r="C18" s="14" t="s">
        <v>35</v>
      </c>
      <c r="D18" s="14" t="s">
        <v>49</v>
      </c>
      <c r="E18" s="12" t="s">
        <v>48</v>
      </c>
      <c r="F18" s="15">
        <v>4300000.0</v>
      </c>
      <c r="G18" s="16">
        <v>4.0</v>
      </c>
      <c r="H18" s="15">
        <f>ROUND(G18, 3)*F18</f>
        <v>17200000</v>
      </c>
      <c r="I18" s="13"/>
    </row>
    <row r="19" spans="1:9" customHeight="1" ht="100">
      <c r="A19" s="12">
        <v>11</v>
      </c>
      <c r="B19" s="12"/>
      <c r="C19" s="14" t="s">
        <v>35</v>
      </c>
      <c r="D19" s="14" t="s">
        <v>50</v>
      </c>
      <c r="E19" s="12" t="s">
        <v>48</v>
      </c>
      <c r="F19" s="15">
        <v>2650000.0</v>
      </c>
      <c r="G19" s="16">
        <v>4.0</v>
      </c>
      <c r="H19" s="15">
        <f>ROUND(G19, 3)*F19</f>
        <v>10600000</v>
      </c>
      <c r="I19" s="13"/>
    </row>
    <row r="20" spans="1:9" customHeight="1" ht="100">
      <c r="A20" s="12">
        <v>12</v>
      </c>
      <c r="B20" s="12"/>
      <c r="C20" s="14" t="s">
        <v>35</v>
      </c>
      <c r="D20" s="14" t="s">
        <v>51</v>
      </c>
      <c r="E20" s="12" t="s">
        <v>48</v>
      </c>
      <c r="F20" s="15">
        <v>3150000.0</v>
      </c>
      <c r="G20" s="16">
        <v>4.0</v>
      </c>
      <c r="H20" s="15">
        <f>ROUND(G20, 3)*F20</f>
        <v>12600000</v>
      </c>
      <c r="I20" s="13"/>
    </row>
    <row r="21" spans="1:9" customHeight="1" ht="100">
      <c r="A21" s="12">
        <v>13</v>
      </c>
      <c r="B21" s="12"/>
      <c r="C21" s="14" t="s">
        <v>35</v>
      </c>
      <c r="D21" s="14" t="s">
        <v>52</v>
      </c>
      <c r="E21" s="12" t="s">
        <v>48</v>
      </c>
      <c r="F21" s="15">
        <v>693000.0</v>
      </c>
      <c r="G21" s="16">
        <v>4.0</v>
      </c>
      <c r="H21" s="15">
        <f>ROUND(G21, 3)*F21</f>
        <v>2772000</v>
      </c>
      <c r="I21" s="13"/>
    </row>
    <row r="22" spans="1:9" customHeight="1" ht="100">
      <c r="A22" s="12">
        <v>14</v>
      </c>
      <c r="B22" s="12"/>
      <c r="C22" s="14" t="s">
        <v>35</v>
      </c>
      <c r="D22" s="14" t="s">
        <v>53</v>
      </c>
      <c r="E22" s="12" t="s">
        <v>43</v>
      </c>
      <c r="F22" s="15">
        <v>284000.0</v>
      </c>
      <c r="G22" s="16">
        <v>453.63</v>
      </c>
      <c r="H22" s="15">
        <f>ROUND(G22, 3)*F22</f>
        <v>128830920</v>
      </c>
      <c r="I22" s="13"/>
    </row>
    <row r="23" spans="1:9" customHeight="1" ht="100">
      <c r="A23" s="12">
        <v>15</v>
      </c>
      <c r="B23" s="12"/>
      <c r="C23" s="14" t="s">
        <v>35</v>
      </c>
      <c r="D23" s="14" t="s">
        <v>54</v>
      </c>
      <c r="E23" s="12" t="s">
        <v>43</v>
      </c>
      <c r="F23" s="15">
        <v>271000.0</v>
      </c>
      <c r="G23" s="16">
        <v>32.41</v>
      </c>
      <c r="H23" s="15">
        <f>ROUND(G23, 3)*F23</f>
        <v>8783110</v>
      </c>
      <c r="I23" s="13"/>
    </row>
    <row r="24" spans="1:9" customHeight="1" ht="100">
      <c r="A24" s="12">
        <v>16</v>
      </c>
      <c r="B24" s="12"/>
      <c r="C24" s="14" t="s">
        <v>35</v>
      </c>
      <c r="D24" s="14" t="s">
        <v>55</v>
      </c>
      <c r="E24" s="12" t="s">
        <v>43</v>
      </c>
      <c r="F24" s="15">
        <v>271000.0</v>
      </c>
      <c r="G24" s="16">
        <v>181.06</v>
      </c>
      <c r="H24" s="15">
        <f>ROUND(G24, 3)*F24</f>
        <v>49067260</v>
      </c>
      <c r="I24" s="13"/>
    </row>
    <row r="25" spans="1:9" customHeight="1" ht="100">
      <c r="A25" s="12">
        <v>17</v>
      </c>
      <c r="B25" s="12"/>
      <c r="C25" s="14" t="s">
        <v>35</v>
      </c>
      <c r="D25" s="14" t="s">
        <v>56</v>
      </c>
      <c r="E25" s="12" t="s">
        <v>43</v>
      </c>
      <c r="F25" s="15">
        <v>115000.0</v>
      </c>
      <c r="G25" s="16">
        <v>161.78</v>
      </c>
      <c r="H25" s="15">
        <f>ROUND(G25, 3)*F25</f>
        <v>18604700</v>
      </c>
      <c r="I25" s="13"/>
    </row>
    <row r="26" spans="1:9" customHeight="1" ht="100">
      <c r="A26" s="12">
        <v>18</v>
      </c>
      <c r="B26" s="12"/>
      <c r="C26" s="14" t="s">
        <v>35</v>
      </c>
      <c r="D26" s="14" t="s">
        <v>57</v>
      </c>
      <c r="E26" s="12" t="s">
        <v>43</v>
      </c>
      <c r="F26" s="15">
        <v>1600000.0</v>
      </c>
      <c r="G26" s="16">
        <v>58.03</v>
      </c>
      <c r="H26" s="15">
        <f>ROUND(G26, 3)*F26</f>
        <v>92848000</v>
      </c>
      <c r="I26" s="13"/>
    </row>
    <row r="27" spans="1:9" customHeight="1" ht="100">
      <c r="A27" s="12">
        <v>19</v>
      </c>
      <c r="B27" s="12"/>
      <c r="C27" s="14" t="s">
        <v>35</v>
      </c>
      <c r="D27" s="14" t="s">
        <v>58</v>
      </c>
      <c r="E27" s="12" t="s">
        <v>59</v>
      </c>
      <c r="F27" s="15">
        <v>312550.0</v>
      </c>
      <c r="G27" s="16">
        <v>194.01</v>
      </c>
      <c r="H27" s="15">
        <f>ROUND(G27, 3)*F27</f>
        <v>60637825.5</v>
      </c>
      <c r="I27" s="13"/>
    </row>
    <row r="28" spans="1:9" customHeight="1" ht="100">
      <c r="A28" s="12">
        <v>20</v>
      </c>
      <c r="B28" s="12"/>
      <c r="C28" s="14" t="s">
        <v>35</v>
      </c>
      <c r="D28" s="14" t="s">
        <v>60</v>
      </c>
      <c r="E28" s="12" t="s">
        <v>59</v>
      </c>
      <c r="F28" s="15">
        <v>312550.0</v>
      </c>
      <c r="G28" s="16">
        <v>321.24</v>
      </c>
      <c r="H28" s="15">
        <f>ROUND(G28, 3)*F28</f>
        <v>100403562</v>
      </c>
      <c r="I28" s="13">
        <f>SUM(H9:H28)</f>
        <v>795955277.5</v>
      </c>
    </row>
    <row r="29" spans="1:9">
      <c r="A29" s="17" t="s">
        <v>13</v>
      </c>
      <c r="H29" s="18">
        <f>SUM(H5:H28)</f>
        <v>795955277.5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5:E5"/>
    <mergeCell ref="F5:H5"/>
    <mergeCell ref="A6:E6"/>
    <mergeCell ref="F6:H6"/>
    <mergeCell ref="A7:E7"/>
    <mergeCell ref="F7:H7"/>
    <mergeCell ref="A8:E8"/>
    <mergeCell ref="F8:H8"/>
    <mergeCell ref="A29:G2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2022-12-09T21:21:38+07:00</dcterms:created>
  <dcterms:modified xsi:type="dcterms:W3CDTF">2022-12-09T21:21:38+07:00</dcterms:modified>
  <dc:title>Untitled Spreadsheet</dc:title>
  <dc:description/>
  <dc:subject/>
  <cp:keywords/>
  <cp:category/>
</cp:coreProperties>
</file>