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<sst xmlns="http://schemas.openxmlformats.org/spreadsheetml/2006/main" uniqueCount="89">
  <si>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</si>
  <si>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Nga
Số điện thoại: 0918465607
Ngày xuất báo giá: 23/05/2023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</si>
  <si>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</si>
  <si>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</si>
  <si>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</si>
  <si>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</si>
  <si>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</si>
  <si>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</si>
  <si>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</si>
  <si>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</si>
  <si>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</si>
  <si>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</si>
  <si>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</si>
  <si>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</si>
  <si>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</si>
  <si>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</si>
  <si>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</si>
  <si>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</si>
  <si>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</si>
  <si>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</si>
  <si>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</si>
  <si>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</si>
  <si>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</si>
  <si>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</si>
  <si>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</si>
  <si>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</si>
  <si>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</si>
  <si>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</si>
  <si>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</si>
  <si>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</si>
  <si>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</si>
  <si>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</si>
  <si>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</si>
  <si>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</si>
  <si>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</si>
  <si>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3607D 300mmx600mm</t>
  </si>
  <si>
    <t>G01000006</t>
  </si>
  <si>
    <t>viên</t>
  </si>
  <si>
    <t>Vicenza</t>
  </si>
  <si>
    <t>Gạch bán sứ Vicenza CM6829 600mmx600mm</t>
  </si>
  <si>
    <t>G02000013</t>
  </si>
  <si>
    <t>m²</t>
  </si>
  <si>
    <t>Gạch bán sứ Vicenza CM8720 800mmx800mm</t>
  </si>
  <si>
    <t>G02000023</t>
  </si>
  <si>
    <t>VID</t>
  </si>
  <si>
    <t>Gạch granite VID VHSD660007 600mmx600mm</t>
  </si>
  <si>
    <t>G03000017</t>
  </si>
  <si>
    <t>Nice</t>
  </si>
  <si>
    <t>Gạch granite Nice NHS66.6012 600mmx600mm</t>
  </si>
  <si>
    <t>G03000022</t>
  </si>
  <si>
    <t>Gạch granite Nice NHS88.6005 800mmx800mm</t>
  </si>
  <si>
    <t>G03000015</t>
  </si>
  <si>
    <t>Gạch granite Nice NHS88.6009 800mmx800mm</t>
  </si>
  <si>
    <t>G03000012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</si>
  <si>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</si>
  <si>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</si>
  <si>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</si>
  <si>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</si>
  <si>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</si>
  <si>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</si>
  <si>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</si>
  <si>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</si>
  <si>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</si>
  <si>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</si>
  <si>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</si>
  <si>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</si>
  <si>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</si>
  <si>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</si>
  <si>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</si>
  <si>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</si>
  <si>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</si>
  <si>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</si>
  <si>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</si>
  <si>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</si>
  <si>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</si>
  <si>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</si>
  <si>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nhiều cánh</t>
  </si>
  <si>
    <t>Cửa đi 4 cánh</t>
  </si>
  <si>
    <t>Gương soi</t>
  </si>
  <si>
    <t>Bộ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</si>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</sst>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fdc3d68ca570bd1954e2e307712b9f9.jpg"/><Relationship Id="rId3" Type="http://schemas.openxmlformats.org/officeDocument/2006/relationships/image" Target="../media/69c412809c74f48ca982890160f8dec9.jpg"/><Relationship Id="rId4" Type="http://schemas.openxmlformats.org/officeDocument/2006/relationships/image" Target="../media/285afa34a40fbee116d8690e17eca95b.jpg"/><Relationship Id="rId5" Type="http://schemas.openxmlformats.org/officeDocument/2006/relationships/image" Target="../media/fd4f7221428d4a99a19cda0962ee3479.jpg"/><Relationship Id="rId6" Type="http://schemas.openxmlformats.org/officeDocument/2006/relationships/image" Target="../media/45c94e2e15d901835d71ba9715063797.jpg"/><Relationship Id="rId7" Type="http://schemas.openxmlformats.org/officeDocument/2006/relationships/image" Target="../media/e35f5dc09c1bc1409ce00dc974ff1ca9.png"/><Relationship Id="rId8" Type="http://schemas.openxmlformats.org/officeDocument/2006/relationships/image" Target="../media/c0dd9d960907e087a18c108fb78c479e.png"/><Relationship Id="rId9" Type="http://schemas.openxmlformats.org/officeDocument/2006/relationships/image" Target="../media/0209699184a9f15b9a3f5fa35bb109e5.jpg"/><Relationship Id="rId10" Type="http://schemas.openxmlformats.org/officeDocument/2006/relationships/image" Target="../media/78f7ccb5792a7adb44af717c2bde3db6.png"/><Relationship Id="rId11" Type="http://schemas.openxmlformats.org/officeDocument/2006/relationships/image" Target="../media/6c766128042141684fc44155a5d36124.jpg"/><Relationship Id="rId12" Type="http://schemas.openxmlformats.org/officeDocument/2006/relationships/image" Target="../media/f07451d5d8ca570fc33b7f78d7e2f681.png"/><Relationship Id="rId13" Type="http://schemas.openxmlformats.org/officeDocument/2006/relationships/image" Target="../media/0539efb9c06c36ba8e79973478f6b2bf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5d3342b2a2b91eddb2a41ef3d9b70f90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9039d8a9b986455a244e7a1ce575d147.jpg"/><Relationship Id="rId18" Type="http://schemas.openxmlformats.org/officeDocument/2006/relationships/image" Target="../media/4033ab459fde86e1d00a0b844da04ca2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94ee2ea42cd8e8b8b4a3e88f355fd560.jpg"/><Relationship Id="rId21" Type="http://schemas.openxmlformats.org/officeDocument/2006/relationships/image" Target="../media/4573173a758565419d352ff610490e7f.png"/><Relationship Id="rId22" Type="http://schemas.openxmlformats.org/officeDocument/2006/relationships/image" Target="../media/8469c4cf0590a157e067296e7dcf76f2.jpg"/><Relationship Id="rId2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2668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8953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05727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4667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8572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Nga
Số điện thoại: 0918465607
Ngày xuất báo giá: 23/05/2023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766455048.071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372809304.96</v>
      </c>
    </row>
    <row r="6" spans="1:5">
      <c r="A6" s="2">
        <v>2.1</v>
      </c>
      <c r="B6" s="2" t="s">
        <v>8</v>
      </c>
      <c r="C6" s="34">
        <f>'Vật tư hoàn thiện'!J11</f>
        <v>26770504.96</v>
      </c>
    </row>
    <row r="7" spans="1:5">
      <c r="A7" s="2">
        <v>2.2</v>
      </c>
      <c r="B7" s="2" t="s">
        <v>9</v>
      </c>
      <c r="C7" s="34">
        <f>'Vật tư hoàn thiện'!J13</f>
        <v>22191000</v>
      </c>
    </row>
    <row r="8" spans="1:5">
      <c r="A8" s="2">
        <v>2.3</v>
      </c>
      <c r="B8" s="2" t="s">
        <v>10</v>
      </c>
      <c r="C8" s="34">
        <f>'Vật tư hoàn thiện'!J17</f>
        <v>12804800</v>
      </c>
    </row>
    <row r="9" spans="1:5">
      <c r="A9" s="2">
        <v>2.4</v>
      </c>
      <c r="B9" s="2" t="s">
        <v>6</v>
      </c>
      <c r="C9" s="34">
        <f>'Vật tư hoàn thiện'!J30</f>
        <v>310868000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1051648000</v>
      </c>
    </row>
    <row r="13" spans="1:5">
      <c r="A13" s="13">
        <v>3.1</v>
      </c>
      <c r="B13" s="14" t="s">
        <v>13</v>
      </c>
      <c r="C13" s="16">
        <f>ROUND(E13, 4)*D13</f>
        <v>1051648000</v>
      </c>
      <c r="D13" s="13">
        <v>1600000.0</v>
      </c>
      <c r="E13" s="13">
        <v>657.28</v>
      </c>
    </row>
    <row r="14" spans="1:5">
      <c r="A14" s="18" t="s">
        <v>14</v>
      </c>
      <c r="C14" s="19">
        <f>SUM(C4:C5)+C12</f>
        <v>2190912353.031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Nga
Số điện thoại: 0918465607
Ngày xuất báo giá: 23/05/2023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18947.8301</v>
      </c>
      <c r="D4" s="16">
        <f>ROUND(C4, 4)*B4</f>
        <v>375167035.98</v>
      </c>
    </row>
    <row r="5" spans="1:8">
      <c r="A5" s="14" t="s">
        <v>21</v>
      </c>
      <c r="B5" s="16">
        <v>223951.0</v>
      </c>
      <c r="C5" s="23">
        <v>29.0</v>
      </c>
      <c r="D5" s="16">
        <f>ROUND(C5, 4)*B5</f>
        <v>6494579</v>
      </c>
    </row>
    <row r="6" spans="1:8">
      <c r="A6" s="14" t="s">
        <v>22</v>
      </c>
      <c r="B6" s="16">
        <v>1700.0</v>
      </c>
      <c r="C6" s="22">
        <v>70767.0935</v>
      </c>
      <c r="D6" s="16">
        <f>ROUND(C6, 4)*B6</f>
        <v>120304058.95</v>
      </c>
    </row>
    <row r="7" spans="1:8">
      <c r="A7" s="14" t="s">
        <v>23</v>
      </c>
      <c r="B7" s="16">
        <v>10.0</v>
      </c>
      <c r="C7" s="22">
        <v>47480.5341</v>
      </c>
      <c r="D7" s="16">
        <f>ROUND(C7, 4)*B7</f>
        <v>474805.341</v>
      </c>
    </row>
    <row r="8" spans="1:8">
      <c r="A8" s="14" t="s">
        <v>24</v>
      </c>
      <c r="B8" s="16">
        <v>400000.0</v>
      </c>
      <c r="C8" s="22">
        <v>121.6182</v>
      </c>
      <c r="D8" s="16">
        <f>ROUND(C8, 4)*B8</f>
        <v>48647280</v>
      </c>
    </row>
    <row r="9" spans="1:8">
      <c r="A9" s="14" t="s">
        <v>25</v>
      </c>
      <c r="B9" s="16">
        <v>350000.0</v>
      </c>
      <c r="C9" s="22">
        <v>169.6671</v>
      </c>
      <c r="D9" s="16">
        <f>ROUND(C9, 4)*B9</f>
        <v>59383485</v>
      </c>
    </row>
    <row r="10" spans="1:8">
      <c r="A10" s="14" t="s">
        <v>26</v>
      </c>
      <c r="B10" s="16">
        <v>2200.0</v>
      </c>
      <c r="C10" s="22">
        <v>70901.729</v>
      </c>
      <c r="D10" s="16">
        <f>ROUND(C10, 4)*B10</f>
        <v>155983803.8</v>
      </c>
    </row>
    <row r="11" spans="1:8">
      <c r="A11" s="24" t="s">
        <v>14</v>
      </c>
      <c r="B11" s="16"/>
      <c r="C11" s="23"/>
      <c r="D11" s="25">
        <f>SUM(D4:D10)</f>
        <v>766455048.071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Nga
Số điện thoại: 0918465607
Ngày xuất báo giá: 23/05/2023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thiện'!J11</f>
        <v>26770504.96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34373</v>
      </c>
      <c r="H5" s="15">
        <v>35</v>
      </c>
      <c r="I5" s="16">
        <f>ROUND(H5, 3)*G5</f>
        <v>1203055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162801</v>
      </c>
      <c r="H6" s="15">
        <v>7.2</v>
      </c>
      <c r="I6" s="16">
        <f>ROUND(H6, 3)*G6</f>
        <v>1172167.2</v>
      </c>
      <c r="J6" s="13"/>
    </row>
    <row r="7" spans="1:10" customHeight="1" ht="100">
      <c r="A7" s="13">
        <v>3</v>
      </c>
      <c r="B7" s="13"/>
      <c r="C7" s="14" t="s">
        <v>38</v>
      </c>
      <c r="D7" s="14" t="s">
        <v>42</v>
      </c>
      <c r="E7" s="13" t="s">
        <v>43</v>
      </c>
      <c r="F7" s="13" t="s">
        <v>41</v>
      </c>
      <c r="G7" s="16">
        <v>219120</v>
      </c>
      <c r="H7" s="15">
        <v>69.12</v>
      </c>
      <c r="I7" s="16">
        <f>ROUND(H7, 3)*G7</f>
        <v>15145574.4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41</v>
      </c>
      <c r="G8" s="16">
        <v>178641</v>
      </c>
      <c r="H8" s="15">
        <v>1</v>
      </c>
      <c r="I8" s="16">
        <f>ROUND(H8, 3)*G8</f>
        <v>178641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41</v>
      </c>
      <c r="G9" s="16">
        <v>171601</v>
      </c>
      <c r="H9" s="15">
        <v>27.36</v>
      </c>
      <c r="I9" s="16">
        <f>ROUND(H9, 3)*G9</f>
        <v>4695003.36</v>
      </c>
      <c r="J9" s="13"/>
    </row>
    <row r="10" spans="1:10" customHeight="1" ht="100">
      <c r="A10" s="13">
        <v>6</v>
      </c>
      <c r="B10" s="13"/>
      <c r="C10" s="14" t="s">
        <v>47</v>
      </c>
      <c r="D10" s="14" t="s">
        <v>50</v>
      </c>
      <c r="E10" s="13" t="s">
        <v>51</v>
      </c>
      <c r="F10" s="13" t="s">
        <v>41</v>
      </c>
      <c r="G10" s="16">
        <v>227920</v>
      </c>
      <c r="H10" s="15">
        <v>7.68</v>
      </c>
      <c r="I10" s="16">
        <f>ROUND(H10, 3)*G10</f>
        <v>1750425.6</v>
      </c>
      <c r="J10" s="13"/>
    </row>
    <row r="11" spans="1:10" customHeight="1" ht="100">
      <c r="A11" s="13">
        <v>7</v>
      </c>
      <c r="B11" s="13"/>
      <c r="C11" s="14" t="s">
        <v>47</v>
      </c>
      <c r="D11" s="14" t="s">
        <v>52</v>
      </c>
      <c r="E11" s="13" t="s">
        <v>53</v>
      </c>
      <c r="F11" s="13" t="s">
        <v>41</v>
      </c>
      <c r="G11" s="16">
        <v>227920</v>
      </c>
      <c r="H11" s="15">
        <v>11.52</v>
      </c>
      <c r="I11" s="16">
        <f>ROUND(H11, 3)*G11</f>
        <v>2625638.4</v>
      </c>
      <c r="J11" s="13">
        <f>SUM(I5:J11)</f>
        <v>26770504.96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22191000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569000</v>
      </c>
      <c r="H13" s="15">
        <v>39.0</v>
      </c>
      <c r="I13" s="16">
        <f>ROUND(H13, 3)*G13</f>
        <v>22191000</v>
      </c>
      <c r="J13" s="13">
        <f>I13</f>
        <v>22191000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12804800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6890000</v>
      </c>
      <c r="H15" s="15">
        <v>1</v>
      </c>
      <c r="I15" s="16">
        <f>ROUND(H15, 3)*G15</f>
        <v>6890000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3814800</v>
      </c>
      <c r="H16" s="15">
        <v>1</v>
      </c>
      <c r="I16" s="16">
        <f>ROUND(H16, 3)*G16</f>
        <v>3814800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2100000</v>
      </c>
      <c r="H17" s="15">
        <v>1</v>
      </c>
      <c r="I17" s="16">
        <f>ROUND(H17, 3)*G17</f>
        <v>2100000</v>
      </c>
      <c r="J17" s="13">
        <f>SUM(I15:J17)</f>
        <v>12804800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thiện'!J19</f>
        <v>175000</v>
      </c>
      <c r="H18" s="12"/>
      <c r="I18" s="12"/>
    </row>
    <row r="19" spans="1:10" customHeight="1" ht="100">
      <c r="A19" s="13">
        <v>12</v>
      </c>
      <c r="B19" s="13"/>
      <c r="C19" s="14" t="s">
        <v>70</v>
      </c>
      <c r="D19" s="14" t="s">
        <v>71</v>
      </c>
      <c r="E19" s="13" t="s">
        <v>72</v>
      </c>
      <c r="F19" s="13" t="s">
        <v>73</v>
      </c>
      <c r="G19" s="16">
        <v>175000</v>
      </c>
      <c r="H19" s="15">
        <v>1</v>
      </c>
      <c r="I19" s="16">
        <f>ROUND(H19, 3)*G19</f>
        <v>175000</v>
      </c>
      <c r="J19" s="13">
        <f>I19</f>
        <v>175000</v>
      </c>
    </row>
    <row r="20" spans="1:10" customHeight="1" ht="40">
      <c r="A20" s="11" t="s">
        <v>74</v>
      </c>
      <c r="B20" s="11"/>
      <c r="C20" s="11"/>
      <c r="D20" s="11"/>
      <c r="E20" s="11"/>
      <c r="F20" s="11"/>
      <c r="G20" s="17">
        <f>'Vật tư hoàn thiện'!J30</f>
        <v>310868000</v>
      </c>
      <c r="H20" s="12"/>
      <c r="I20" s="12"/>
    </row>
    <row r="21" spans="1:10" customHeight="1" ht="100">
      <c r="A21" s="13">
        <v>13</v>
      </c>
      <c r="B21" s="13"/>
      <c r="C21" s="14" t="s">
        <v>75</v>
      </c>
      <c r="D21" s="14" t="s">
        <v>76</v>
      </c>
      <c r="E21" s="13"/>
      <c r="F21" s="13" t="s">
        <v>41</v>
      </c>
      <c r="G21" s="16">
        <v>2500000.0</v>
      </c>
      <c r="H21" s="15">
        <v>24.885</v>
      </c>
      <c r="I21" s="16">
        <f>ROUND(H21, 3)*G21</f>
        <v>62212500</v>
      </c>
      <c r="J21" s="13"/>
    </row>
    <row r="22" spans="1:10" customHeight="1" ht="100">
      <c r="A22" s="13">
        <v>14</v>
      </c>
      <c r="B22" s="13"/>
      <c r="C22" s="14" t="s">
        <v>75</v>
      </c>
      <c r="D22" s="14" t="s">
        <v>77</v>
      </c>
      <c r="E22" s="13"/>
      <c r="F22" s="13" t="s">
        <v>41</v>
      </c>
      <c r="G22" s="16">
        <v>2500000.0</v>
      </c>
      <c r="H22" s="15">
        <v>23.54</v>
      </c>
      <c r="I22" s="16">
        <f>ROUND(H22, 3)*G22</f>
        <v>58850000</v>
      </c>
      <c r="J22" s="13"/>
    </row>
    <row r="23" spans="1:10" customHeight="1" ht="100">
      <c r="A23" s="13">
        <v>15</v>
      </c>
      <c r="B23" s="13"/>
      <c r="C23" s="14" t="s">
        <v>75</v>
      </c>
      <c r="D23" s="14" t="s">
        <v>78</v>
      </c>
      <c r="E23" s="13"/>
      <c r="F23" s="13" t="s">
        <v>79</v>
      </c>
      <c r="G23" s="16">
        <v>693000.0</v>
      </c>
      <c r="H23" s="15">
        <v>7.0</v>
      </c>
      <c r="I23" s="16">
        <f>ROUND(H23, 3)*G23</f>
        <v>4851000</v>
      </c>
      <c r="J23" s="13"/>
    </row>
    <row r="24" spans="1:10" customHeight="1" ht="100">
      <c r="A24" s="13">
        <v>16</v>
      </c>
      <c r="B24" s="13"/>
      <c r="C24" s="14" t="s">
        <v>75</v>
      </c>
      <c r="D24" s="14" t="s">
        <v>80</v>
      </c>
      <c r="E24" s="13"/>
      <c r="F24" s="13" t="s">
        <v>79</v>
      </c>
      <c r="G24" s="16">
        <v>2680000.0</v>
      </c>
      <c r="H24" s="15">
        <v>1.0</v>
      </c>
      <c r="I24" s="16">
        <f>ROUND(H24, 3)*G24</f>
        <v>2680000</v>
      </c>
      <c r="J24" s="13"/>
    </row>
    <row r="25" spans="1:10" customHeight="1" ht="100">
      <c r="A25" s="13">
        <v>17</v>
      </c>
      <c r="B25" s="13"/>
      <c r="C25" s="14" t="s">
        <v>75</v>
      </c>
      <c r="D25" s="14" t="s">
        <v>81</v>
      </c>
      <c r="E25" s="13"/>
      <c r="F25" s="13" t="s">
        <v>82</v>
      </c>
      <c r="G25" s="16">
        <v>52990.0</v>
      </c>
      <c r="H25" s="15">
        <v>900.0</v>
      </c>
      <c r="I25" s="16">
        <f>ROUND(H25, 3)*G25</f>
        <v>47691000</v>
      </c>
      <c r="J25" s="13"/>
    </row>
    <row r="26" spans="1:10" customHeight="1" ht="100">
      <c r="A26" s="13">
        <v>18</v>
      </c>
      <c r="B26" s="13"/>
      <c r="C26" s="14" t="s">
        <v>75</v>
      </c>
      <c r="D26" s="14" t="s">
        <v>83</v>
      </c>
      <c r="E26" s="13"/>
      <c r="F26" s="13" t="s">
        <v>84</v>
      </c>
      <c r="G26" s="16">
        <v>13580000.0</v>
      </c>
      <c r="H26" s="15">
        <v>2.0</v>
      </c>
      <c r="I26" s="16">
        <f>ROUND(H26, 3)*G26</f>
        <v>27160000</v>
      </c>
      <c r="J26" s="13"/>
    </row>
    <row r="27" spans="1:10" customHeight="1" ht="100">
      <c r="A27" s="13">
        <v>19</v>
      </c>
      <c r="B27" s="13"/>
      <c r="C27" s="14" t="s">
        <v>75</v>
      </c>
      <c r="D27" s="14" t="s">
        <v>85</v>
      </c>
      <c r="E27" s="13"/>
      <c r="F27" s="13" t="s">
        <v>82</v>
      </c>
      <c r="G27" s="16">
        <v>28400.0</v>
      </c>
      <c r="H27" s="15">
        <v>540.0</v>
      </c>
      <c r="I27" s="16">
        <f>ROUND(H27, 3)*G27</f>
        <v>15336000</v>
      </c>
      <c r="J27" s="13"/>
    </row>
    <row r="28" spans="1:10" customHeight="1" ht="100">
      <c r="A28" s="13">
        <v>20</v>
      </c>
      <c r="B28" s="13"/>
      <c r="C28" s="14" t="s">
        <v>75</v>
      </c>
      <c r="D28" s="14" t="s">
        <v>86</v>
      </c>
      <c r="E28" s="13"/>
      <c r="F28" s="13" t="s">
        <v>41</v>
      </c>
      <c r="G28" s="16">
        <v>2200000.0</v>
      </c>
      <c r="H28" s="15">
        <v>8.8</v>
      </c>
      <c r="I28" s="16">
        <f>ROUND(H28, 3)*G28</f>
        <v>19360000</v>
      </c>
      <c r="J28" s="13"/>
    </row>
    <row r="29" spans="1:10" customHeight="1" ht="100">
      <c r="A29" s="13">
        <v>21</v>
      </c>
      <c r="B29" s="13"/>
      <c r="C29" s="14" t="s">
        <v>75</v>
      </c>
      <c r="D29" s="14" t="s">
        <v>87</v>
      </c>
      <c r="E29" s="13"/>
      <c r="F29" s="13" t="s">
        <v>41</v>
      </c>
      <c r="G29" s="16">
        <v>2500000.0</v>
      </c>
      <c r="H29" s="15">
        <v>23.935</v>
      </c>
      <c r="I29" s="16">
        <f>ROUND(H29, 3)*G29</f>
        <v>59837500</v>
      </c>
      <c r="J29" s="13"/>
    </row>
    <row r="30" spans="1:10" customHeight="1" ht="100">
      <c r="A30" s="13">
        <v>22</v>
      </c>
      <c r="B30" s="13"/>
      <c r="C30" s="14" t="s">
        <v>75</v>
      </c>
      <c r="D30" s="14" t="s">
        <v>88</v>
      </c>
      <c r="E30" s="13"/>
      <c r="F30" s="13" t="s">
        <v>84</v>
      </c>
      <c r="G30" s="16">
        <v>12890000.0</v>
      </c>
      <c r="H30" s="15">
        <v>1.0</v>
      </c>
      <c r="I30" s="16">
        <f>ROUND(H30, 3)*G30</f>
        <v>12890000</v>
      </c>
      <c r="J30" s="13">
        <f>SUM(I21:J30)</f>
        <v>310868000</v>
      </c>
    </row>
    <row r="31" spans="1:10">
      <c r="A31" s="18" t="s">
        <v>14</v>
      </c>
      <c r="I31" s="19">
        <f>SUM(I5:I30)</f>
        <v>372809304.96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20:F20"/>
    <mergeCell ref="G20:I20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2023-05-23T17:28:48+07:00</dcterms:created>
  <dcterms:modified xsi:type="dcterms:W3CDTF">2023-05-23T17:28:48+07:00</dcterms:modified>
  <dc:title>Untitled Spreadsheet</dc:title>
  <dc:description/>
  <dc:subject/>
  <cp:keywords/>
  <cp:category/>
</cp:coreProperties>
</file>