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<sst xmlns="http://schemas.openxmlformats.org/spreadsheetml/2006/main" uniqueCount="68">
  <si>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</si>
  <si>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24/04/2023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</si>
  <si>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</si>
  <si>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</si>
  <si>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</si>
  <si>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</si>
  <si>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</si>
  <si>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</si>
  <si>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</si>
  <si>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</si>
  <si>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</si>
  <si>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</si>
  <si>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</si>
  <si>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</si>
  <si>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</si>
  <si>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</si>
  <si>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</si>
  <si>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</si>
  <si>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</si>
  <si>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</si>
  <si>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</si>
  <si>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</si>
  <si>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</si>
  <si>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</si>
  <si>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</si>
  <si>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</si>
  <si>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</si>
  <si>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</si>
  <si>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</si>
  <si>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</si>
  <si>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</si>
  <si>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</si>
  <si>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</si>
  <si>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</si>
  <si>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CM6829 600mmx600mm</t>
  </si>
  <si>
    <t>G02000013</t>
  </si>
  <si>
    <t>m²</t>
  </si>
  <si>
    <t>Gạch bán sứ Vicenza CM8712 800mmx800mm</t>
  </si>
  <si>
    <t>G02000008</t>
  </si>
  <si>
    <t>Hoàng Hà</t>
  </si>
  <si>
    <t>Gạch men Hoàng Hà LX33205 300mmx300mm</t>
  </si>
  <si>
    <t>G01000052</t>
  </si>
  <si>
    <t>II. Sơn</t>
  </si>
  <si>
    <t>KCC</t>
  </si>
  <si>
    <t>Sơn nước ngoại thất KORESHIELD PLUS Bóng mờ Màu Pha KCC (Mã màu: #ffffff - Dung tích: 1L)</t>
  </si>
  <si>
    <t>K02000045</t>
  </si>
  <si>
    <t>Lon</t>
  </si>
  <si>
    <t>III. Danh sách thiết bị vệ sinh</t>
  </si>
  <si>
    <t>IV. Danh sách tôn</t>
  </si>
  <si>
    <t>Hoa Sen</t>
  </si>
  <si>
    <t>Tôn Hoa Sen Gold màu xanh MGL02 0.5mm</t>
  </si>
  <si>
    <t>3070000025SV</t>
  </si>
  <si>
    <t>₫/m</t>
  </si>
  <si>
    <t>V. Vật tư hoàn thiện</t>
  </si>
  <si>
    <t>Không có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</si>
  <si>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</si>
  <si>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</si>
  <si>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</si>
  <si>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</si>
  <si>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</si>
  <si>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</si>
  <si>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</si>
  <si>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</si>
  <si>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Máy nước nóng năng lượng mặt trời</t>
  </si>
  <si>
    <t>Chậu rửa chén</t>
  </si>
  <si>
    <t>Bộ</t>
  </si>
  <si>
    <t>Gương soi</t>
  </si>
  <si>
    <t>Cửa đi 4 cánh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</si>
</sst>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9c412809c74f48ca982890160f8dec9.jpg"/><Relationship Id="rId3" Type="http://schemas.openxmlformats.org/officeDocument/2006/relationships/image" Target="../media/c59696b5af793d9c52a5cd22ba77b140.jpg"/><Relationship Id="rId4" Type="http://schemas.openxmlformats.org/officeDocument/2006/relationships/image" Target="../media/3b2a014695a733d856abb9d6f5dec3a8.jpg"/><Relationship Id="rId5" Type="http://schemas.openxmlformats.org/officeDocument/2006/relationships/image" Target="../media/cfb8236548f6dfbc43349e43108dbdef.jpg"/><Relationship Id="rId6" Type="http://schemas.openxmlformats.org/officeDocument/2006/relationships/image" Target="../media/0539efb9c06c36ba8e79973478f6b2bf.jpg"/><Relationship Id="rId7" Type="http://schemas.openxmlformats.org/officeDocument/2006/relationships/image" Target="../media/86ad9cb8b67d22bb8a58bd275fbcb65e.pn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1428750" cy="8572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1428750" cy="92392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24/04/2023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334571050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293950742.4</v>
      </c>
    </row>
    <row r="6" spans="1:5">
      <c r="A6" s="2">
        <v>2.1</v>
      </c>
      <c r="B6" s="2" t="s">
        <v>8</v>
      </c>
      <c r="C6" s="34">
        <f>'Vật tư hoàn thiện'!J7</f>
        <v>22796942.4</v>
      </c>
    </row>
    <row r="7" spans="1:5">
      <c r="A7" s="2">
        <v>2.2</v>
      </c>
      <c r="B7" s="2" t="s">
        <v>9</v>
      </c>
      <c r="C7" s="34">
        <f>'Vật tư hoàn thiện'!J9</f>
        <v>101250000</v>
      </c>
    </row>
    <row r="8" spans="1:5">
      <c r="A8" s="2">
        <v>2.3</v>
      </c>
      <c r="B8" s="2" t="s">
        <v>10</v>
      </c>
      <c r="C8" s="34">
        <f>'Vật tư hoàn thiện'!J10</f>
        <v/>
      </c>
    </row>
    <row r="9" spans="1:5">
      <c r="A9" s="2">
        <v>2.4</v>
      </c>
      <c r="B9" s="2" t="s">
        <v>6</v>
      </c>
      <c r="C9" s="34">
        <f>'Vật tư hoàn thiện'!J23</f>
        <v>132978800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216000000</v>
      </c>
    </row>
    <row r="13" spans="1:5">
      <c r="A13" s="13">
        <v>3.1</v>
      </c>
      <c r="B13" s="14" t="s">
        <v>13</v>
      </c>
      <c r="C13" s="16">
        <f>ROUND(E13, 4)*D13</f>
        <v>216000000</v>
      </c>
      <c r="D13" s="13">
        <v>1600000.0</v>
      </c>
      <c r="E13" s="13">
        <v>135.0</v>
      </c>
    </row>
    <row r="14" spans="1:5">
      <c r="A14" s="18" t="s">
        <v>14</v>
      </c>
      <c r="C14" s="19">
        <f>SUM(C4:C5)+C12</f>
        <v>844521792.4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24/04/2023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19800.0</v>
      </c>
      <c r="C4" s="22">
        <v>13090.0</v>
      </c>
      <c r="D4" s="16">
        <f>ROUND(C4, 4)*B4</f>
        <v>259182000</v>
      </c>
    </row>
    <row r="5" spans="1:8">
      <c r="A5" s="14" t="s">
        <v>21</v>
      </c>
      <c r="B5" s="16">
        <v>1700.0</v>
      </c>
      <c r="C5" s="22">
        <v>32748.0</v>
      </c>
      <c r="D5" s="16">
        <f>ROUND(C5, 4)*B5</f>
        <v>55671600</v>
      </c>
    </row>
    <row r="6" spans="1:8">
      <c r="A6" s="14" t="s">
        <v>22</v>
      </c>
      <c r="B6" s="16">
        <v>10.0</v>
      </c>
      <c r="C6" s="22">
        <v>3145.0</v>
      </c>
      <c r="D6" s="16">
        <f>ROUND(C6, 4)*B6</f>
        <v>31450</v>
      </c>
    </row>
    <row r="7" spans="1:8">
      <c r="A7" s="14" t="s">
        <v>23</v>
      </c>
      <c r="B7" s="16">
        <v>400000.0</v>
      </c>
      <c r="C7" s="23">
        <v>15.3</v>
      </c>
      <c r="D7" s="16">
        <f>ROUND(C7, 4)*B7</f>
        <v>6120000</v>
      </c>
    </row>
    <row r="8" spans="1:8">
      <c r="A8" s="14" t="s">
        <v>24</v>
      </c>
      <c r="B8" s="16">
        <v>350000.0</v>
      </c>
      <c r="C8" s="23">
        <v>8.16</v>
      </c>
      <c r="D8" s="16">
        <f>ROUND(C8, 4)*B8</f>
        <v>2856000</v>
      </c>
    </row>
    <row r="9" spans="1:8">
      <c r="A9" s="14" t="s">
        <v>25</v>
      </c>
      <c r="B9" s="16">
        <v>1800.0</v>
      </c>
      <c r="C9" s="22">
        <v>5950.0</v>
      </c>
      <c r="D9" s="16">
        <f>ROUND(C9, 4)*B9</f>
        <v>10710000</v>
      </c>
    </row>
    <row r="10" spans="1:8">
      <c r="A10" s="24" t="s">
        <v>14</v>
      </c>
      <c r="B10" s="16"/>
      <c r="C10" s="22"/>
      <c r="D10" s="25">
        <f>SUM(D4:D9)</f>
        <v>334571050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4"/>
  <sheetViews>
    <sheetView tabSelected="0" workbookViewId="0" showGridLines="true" showRowColHeaders="1">
      <selection activeCell="I24" sqref="I24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15.543" bestFit="true" customWidth="true" style="2"/>
    <col min="5" max="5" width="19.138" bestFit="true" customWidth="true" style="2"/>
    <col min="6" max="6" width="17.71" bestFit="true" customWidth="true" style="2"/>
    <col min="7" max="7" width="12.568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24/04/2023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thiện'!J7</f>
        <v>22796942.4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162801</v>
      </c>
      <c r="H5" s="15">
        <v>14.4</v>
      </c>
      <c r="I5" s="16">
        <f>ROUND(H5, 3)*G5</f>
        <v>2344334.4</v>
      </c>
      <c r="J5" s="13"/>
    </row>
    <row r="6" spans="1:10" customHeight="1" ht="100">
      <c r="A6" s="13">
        <v>2</v>
      </c>
      <c r="B6" s="13"/>
      <c r="C6" s="14" t="s">
        <v>33</v>
      </c>
      <c r="D6" s="14" t="s">
        <v>37</v>
      </c>
      <c r="E6" s="13" t="s">
        <v>38</v>
      </c>
      <c r="F6" s="13" t="s">
        <v>36</v>
      </c>
      <c r="G6" s="16">
        <v>219120</v>
      </c>
      <c r="H6" s="15">
        <v>86.4</v>
      </c>
      <c r="I6" s="16">
        <f>ROUND(H6, 3)*G6</f>
        <v>18931968</v>
      </c>
      <c r="J6" s="13"/>
    </row>
    <row r="7" spans="1:10" customHeight="1" ht="100">
      <c r="A7" s="13">
        <v>3</v>
      </c>
      <c r="B7" s="13"/>
      <c r="C7" s="14" t="s">
        <v>39</v>
      </c>
      <c r="D7" s="14" t="s">
        <v>40</v>
      </c>
      <c r="E7" s="13" t="s">
        <v>41</v>
      </c>
      <c r="F7" s="13" t="s">
        <v>36</v>
      </c>
      <c r="G7" s="16">
        <v>132000</v>
      </c>
      <c r="H7" s="15">
        <v>11.52</v>
      </c>
      <c r="I7" s="16">
        <f>ROUND(H7, 3)*G7</f>
        <v>1520640</v>
      </c>
      <c r="J7" s="13">
        <f>SUM(I5:J7)</f>
        <v>22796942.4</v>
      </c>
    </row>
    <row r="8" spans="1:10" customHeight="1" ht="40">
      <c r="A8" s="11" t="s">
        <v>42</v>
      </c>
      <c r="B8" s="11"/>
      <c r="C8" s="11"/>
      <c r="D8" s="11"/>
      <c r="E8" s="11"/>
      <c r="F8" s="11"/>
      <c r="G8" s="17">
        <f>'Vật tư hoàn thiện'!J9</f>
        <v>101250000</v>
      </c>
      <c r="H8" s="12"/>
      <c r="I8" s="12"/>
    </row>
    <row r="9" spans="1:10" customHeight="1" ht="100">
      <c r="A9" s="13">
        <v>4</v>
      </c>
      <c r="B9" s="13"/>
      <c r="C9" s="14" t="s">
        <v>43</v>
      </c>
      <c r="D9" s="14" t="s">
        <v>44</v>
      </c>
      <c r="E9" s="13" t="s">
        <v>45</v>
      </c>
      <c r="F9" s="13" t="s">
        <v>46</v>
      </c>
      <c r="G9" s="16">
        <v>135000</v>
      </c>
      <c r="H9" s="15">
        <v>750.0</v>
      </c>
      <c r="I9" s="16">
        <f>ROUND(H9, 3)*G9</f>
        <v>101250000</v>
      </c>
      <c r="J9" s="13">
        <f>I9</f>
        <v>101250000</v>
      </c>
    </row>
    <row r="10" spans="1:10" customHeight="1" ht="40">
      <c r="A10" s="11" t="s">
        <v>47</v>
      </c>
      <c r="B10" s="11"/>
      <c r="C10" s="11"/>
      <c r="D10" s="11"/>
      <c r="E10" s="11"/>
      <c r="F10" s="11"/>
      <c r="G10" s="17">
        <f>'Vật tư hoàn thiện'!J10</f>
        <v/>
      </c>
      <c r="H10" s="12"/>
      <c r="I10" s="12"/>
      <c r="J10">
        <f>I10</f>
        <v/>
      </c>
    </row>
    <row r="11" spans="1:10" customHeight="1" ht="40">
      <c r="A11" s="11" t="s">
        <v>48</v>
      </c>
      <c r="B11" s="11"/>
      <c r="C11" s="11"/>
      <c r="D11" s="11"/>
      <c r="E11" s="11"/>
      <c r="F11" s="11"/>
      <c r="G11" s="17">
        <f>'Vật tư hoàn thiện'!J12</f>
        <v>36925000</v>
      </c>
      <c r="H11" s="12"/>
      <c r="I11" s="12"/>
    </row>
    <row r="12" spans="1:10" customHeight="1" ht="100">
      <c r="A12" s="13">
        <v>5</v>
      </c>
      <c r="B12" s="13"/>
      <c r="C12" s="14" t="s">
        <v>49</v>
      </c>
      <c r="D12" s="14" t="s">
        <v>50</v>
      </c>
      <c r="E12" s="13" t="s">
        <v>51</v>
      </c>
      <c r="F12" s="13" t="s">
        <v>52</v>
      </c>
      <c r="G12" s="16">
        <v>175000</v>
      </c>
      <c r="H12" s="15">
        <v>211</v>
      </c>
      <c r="I12" s="16">
        <f>ROUND(H12, 3)*G12</f>
        <v>36925000</v>
      </c>
      <c r="J12" s="13">
        <f>I12</f>
        <v>36925000</v>
      </c>
    </row>
    <row r="13" spans="1:10" customHeight="1" ht="40">
      <c r="A13" s="11" t="s">
        <v>53</v>
      </c>
      <c r="B13" s="11"/>
      <c r="C13" s="11"/>
      <c r="D13" s="11"/>
      <c r="E13" s="11"/>
      <c r="F13" s="11"/>
      <c r="G13" s="17">
        <f>'Vật tư hoàn thiện'!J23</f>
        <v>132978800</v>
      </c>
      <c r="H13" s="12"/>
      <c r="I13" s="12"/>
    </row>
    <row r="14" spans="1:10" customHeight="1" ht="100">
      <c r="A14" s="13">
        <v>6</v>
      </c>
      <c r="B14" s="13"/>
      <c r="C14" s="14" t="s">
        <v>54</v>
      </c>
      <c r="D14" s="14" t="s">
        <v>55</v>
      </c>
      <c r="E14" s="13"/>
      <c r="F14" s="13" t="s">
        <v>56</v>
      </c>
      <c r="G14" s="16">
        <v>52990.0</v>
      </c>
      <c r="H14" s="15">
        <v>500.0</v>
      </c>
      <c r="I14" s="16">
        <f>ROUND(H14, 3)*G14</f>
        <v>26495000</v>
      </c>
      <c r="J14" s="13"/>
    </row>
    <row r="15" spans="1:10" customHeight="1" ht="100">
      <c r="A15" s="13">
        <v>7</v>
      </c>
      <c r="B15" s="13"/>
      <c r="C15" s="14" t="s">
        <v>54</v>
      </c>
      <c r="D15" s="14" t="s">
        <v>57</v>
      </c>
      <c r="E15" s="13"/>
      <c r="F15" s="13" t="s">
        <v>58</v>
      </c>
      <c r="G15" s="16">
        <v>7178000.0</v>
      </c>
      <c r="H15" s="15">
        <v>1.0</v>
      </c>
      <c r="I15" s="16">
        <f>ROUND(H15, 3)*G15</f>
        <v>7178000</v>
      </c>
      <c r="J15" s="13"/>
    </row>
    <row r="16" spans="1:10" customHeight="1" ht="100">
      <c r="A16" s="13">
        <v>8</v>
      </c>
      <c r="B16" s="13"/>
      <c r="C16" s="14" t="s">
        <v>54</v>
      </c>
      <c r="D16" s="14" t="s">
        <v>59</v>
      </c>
      <c r="E16" s="13"/>
      <c r="F16" s="13" t="s">
        <v>56</v>
      </c>
      <c r="G16" s="16">
        <v>28400.0</v>
      </c>
      <c r="H16" s="15">
        <v>500.0</v>
      </c>
      <c r="I16" s="16">
        <f>ROUND(H16, 3)*G16</f>
        <v>14200000</v>
      </c>
      <c r="J16" s="13"/>
    </row>
    <row r="17" spans="1:10" customHeight="1" ht="100">
      <c r="A17" s="13">
        <v>9</v>
      </c>
      <c r="B17" s="13"/>
      <c r="C17" s="14" t="s">
        <v>54</v>
      </c>
      <c r="D17" s="14" t="s">
        <v>60</v>
      </c>
      <c r="E17" s="13"/>
      <c r="F17" s="13" t="s">
        <v>36</v>
      </c>
      <c r="G17" s="16">
        <v>2500000.0</v>
      </c>
      <c r="H17" s="15">
        <v>7.72</v>
      </c>
      <c r="I17" s="16">
        <f>ROUND(H17, 3)*G17</f>
        <v>19300000</v>
      </c>
      <c r="J17" s="13"/>
    </row>
    <row r="18" spans="1:10" customHeight="1" ht="100">
      <c r="A18" s="13">
        <v>10</v>
      </c>
      <c r="B18" s="13"/>
      <c r="C18" s="14" t="s">
        <v>54</v>
      </c>
      <c r="D18" s="14" t="s">
        <v>61</v>
      </c>
      <c r="E18" s="13"/>
      <c r="F18" s="13" t="s">
        <v>36</v>
      </c>
      <c r="G18" s="16">
        <v>2200000.0</v>
      </c>
      <c r="H18" s="15">
        <v>3.08</v>
      </c>
      <c r="I18" s="16">
        <f>ROUND(H18, 3)*G18</f>
        <v>6776000</v>
      </c>
      <c r="J18" s="13"/>
    </row>
    <row r="19" spans="1:10" customHeight="1" ht="100">
      <c r="A19" s="13">
        <v>11</v>
      </c>
      <c r="B19" s="13"/>
      <c r="C19" s="14" t="s">
        <v>54</v>
      </c>
      <c r="D19" s="14" t="s">
        <v>62</v>
      </c>
      <c r="E19" s="13"/>
      <c r="F19" s="13" t="s">
        <v>36</v>
      </c>
      <c r="G19" s="16">
        <v>2500000.0</v>
      </c>
      <c r="H19" s="15">
        <v>12.0</v>
      </c>
      <c r="I19" s="16">
        <f>ROUND(H19, 3)*G19</f>
        <v>30000000</v>
      </c>
      <c r="J19" s="13"/>
    </row>
    <row r="20" spans="1:10" customHeight="1" ht="100">
      <c r="A20" s="13">
        <v>12</v>
      </c>
      <c r="B20" s="13"/>
      <c r="C20" s="14" t="s">
        <v>54</v>
      </c>
      <c r="D20" s="14" t="s">
        <v>63</v>
      </c>
      <c r="E20" s="13"/>
      <c r="F20" s="13" t="s">
        <v>58</v>
      </c>
      <c r="G20" s="16">
        <v>1165900.0</v>
      </c>
      <c r="H20" s="15">
        <v>2.0</v>
      </c>
      <c r="I20" s="16">
        <f>ROUND(H20, 3)*G20</f>
        <v>2331800</v>
      </c>
      <c r="J20" s="13"/>
    </row>
    <row r="21" spans="1:10" customHeight="1" ht="100">
      <c r="A21" s="13">
        <v>13</v>
      </c>
      <c r="B21" s="13"/>
      <c r="C21" s="14" t="s">
        <v>54</v>
      </c>
      <c r="D21" s="14" t="s">
        <v>64</v>
      </c>
      <c r="E21" s="13"/>
      <c r="F21" s="13" t="s">
        <v>65</v>
      </c>
      <c r="G21" s="16">
        <v>4312000.0</v>
      </c>
      <c r="H21" s="15">
        <v>1.0</v>
      </c>
      <c r="I21" s="16">
        <f>ROUND(H21, 3)*G21</f>
        <v>4312000</v>
      </c>
      <c r="J21" s="13"/>
    </row>
    <row r="22" spans="1:10" customHeight="1" ht="100">
      <c r="A22" s="13">
        <v>14</v>
      </c>
      <c r="B22" s="13"/>
      <c r="C22" s="14" t="s">
        <v>54</v>
      </c>
      <c r="D22" s="14" t="s">
        <v>66</v>
      </c>
      <c r="E22" s="13"/>
      <c r="F22" s="13" t="s">
        <v>65</v>
      </c>
      <c r="G22" s="16">
        <v>693000.0</v>
      </c>
      <c r="H22" s="15">
        <v>2.0</v>
      </c>
      <c r="I22" s="16">
        <f>ROUND(H22, 3)*G22</f>
        <v>1386000</v>
      </c>
      <c r="J22" s="13"/>
    </row>
    <row r="23" spans="1:10" customHeight="1" ht="100">
      <c r="A23" s="13">
        <v>15</v>
      </c>
      <c r="B23" s="13"/>
      <c r="C23" s="14" t="s">
        <v>54</v>
      </c>
      <c r="D23" s="14" t="s">
        <v>67</v>
      </c>
      <c r="E23" s="13"/>
      <c r="F23" s="13" t="s">
        <v>36</v>
      </c>
      <c r="G23" s="16">
        <v>2500000.0</v>
      </c>
      <c r="H23" s="15">
        <v>8.4</v>
      </c>
      <c r="I23" s="16">
        <f>ROUND(H23, 3)*G23</f>
        <v>21000000</v>
      </c>
      <c r="J23" s="13">
        <f>SUM(I14:J23)</f>
        <v>132978800</v>
      </c>
    </row>
    <row r="24" spans="1:10">
      <c r="A24" s="18" t="s">
        <v>14</v>
      </c>
      <c r="I24" s="19">
        <f>SUM(I5:I23)</f>
        <v>293950742.4</v>
      </c>
    </row>
  </sheetData>
  <mergeCells>
    <mergeCell ref="A1:C1"/>
    <mergeCell ref="A2:I2"/>
    <mergeCell ref="D1:I1"/>
    <mergeCell ref="A4:F4"/>
    <mergeCell ref="G4:I4"/>
    <mergeCell ref="A8:F8"/>
    <mergeCell ref="G8:I8"/>
    <mergeCell ref="A10:F10"/>
    <mergeCell ref="G10:I10"/>
    <mergeCell ref="A11:F11"/>
    <mergeCell ref="G11:I11"/>
    <mergeCell ref="A13:F13"/>
    <mergeCell ref="G13:I13"/>
    <mergeCell ref="A24:H2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2023-04-24T09:04:07+07:00</dcterms:created>
  <dcterms:modified xsi:type="dcterms:W3CDTF">2023-04-24T09:04:07+07:00</dcterms:modified>
  <dc:title>Untitled Spreadsheet</dc:title>
  <dc:description/>
  <dc:subject/>
  <cp:keywords/>
  <cp:category/>
</cp:coreProperties>
</file>