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<sst xmlns="http://schemas.openxmlformats.org/spreadsheetml/2006/main" uniqueCount="67">
  <si>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</si>
  <si>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24/08/2023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</si>
  <si>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</si>
  <si>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</si>
  <si>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</si>
  <si>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</si>
  <si>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</si>
  <si>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</si>
  <si>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</si>
  <si>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</si>
  <si>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</si>
  <si>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</si>
  <si>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</si>
  <si>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</si>
  <si>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</si>
  <si>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</si>
  <si>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</si>
  <si>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</si>
  <si>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</si>
  <si>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</si>
  <si>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</si>
  <si>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</si>
  <si>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</si>
  <si>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</si>
  <si>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</si>
  <si>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</si>
  <si>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</si>
  <si>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</si>
  <si>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</si>
  <si>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</si>
  <si>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</si>
  <si>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</si>
  <si>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</si>
  <si>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Hoàng Hà</t>
  </si>
  <si>
    <t>Gạch men màu trắng Hoàng Hà 3604 300mmx600mm</t>
  </si>
  <si>
    <t>G01000046</t>
  </si>
  <si>
    <t>m²</t>
  </si>
  <si>
    <t>Vicenza</t>
  </si>
  <si>
    <t>Gạch bán sứ Vicenza CM6829 600mmx600mm</t>
  </si>
  <si>
    <t>G02000013</t>
  </si>
  <si>
    <t>Nice</t>
  </si>
  <si>
    <t>Gạch granite Nice NHS66.6007D 600mmx600mm</t>
  </si>
  <si>
    <t>G03000003</t>
  </si>
  <si>
    <t>Gạch men Hoàng Hà LX33205 300mmx300mm</t>
  </si>
  <si>
    <t>G01000052</t>
  </si>
  <si>
    <t>II. Sơn</t>
  </si>
  <si>
    <t>KCC</t>
  </si>
  <si>
    <t>Sơn nước ngoại thất kinh tế KOREACE Màu Pha KCC (Mã màu: #ffffff - Dung tích: 18L)</t>
  </si>
  <si>
    <t>K02000021</t>
  </si>
  <si>
    <t>Thùng</t>
  </si>
  <si>
    <t>III. Danh sách thiết bị vệ sinh</t>
  </si>
  <si>
    <t>IV. Danh sách tôn</t>
  </si>
  <si>
    <t>V. Vật tư hoàn thiện</t>
  </si>
  <si>
    <t>Không có</t>
  </si>
  <si>
    <t>Máy nước nóng năng lượng mặt trời I304 24 ống TM: 240L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</si>
  <si>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</si>
  <si>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</si>
  <si>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</si>
  <si>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</si>
  <si>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</si>
  <si>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</si>
  <si>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</si>
  <si>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</si>
  <si>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</si>
  <si>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INOX cao cấp 105 Toàn Mỹ: 1050mmx440mmx220mm</t>
  </si>
  <si>
    <t>Bộ</t>
  </si>
  <si>
    <t>Cửa đi 4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</si>
</sst>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8d283827c12e4c9b9ed633be63e475a.jpg"/><Relationship Id="rId3" Type="http://schemas.openxmlformats.org/officeDocument/2006/relationships/image" Target="../media/69c412809c74f48ca982890160f8dec9.jpg"/><Relationship Id="rId4" Type="http://schemas.openxmlformats.org/officeDocument/2006/relationships/image" Target="../media/a1b9a9ebb2e4d1b61663b30eeae9148b.jpg"/><Relationship Id="rId5" Type="http://schemas.openxmlformats.org/officeDocument/2006/relationships/image" Target="../media/3b2a014695a733d856abb9d6f5dec3a8.jpg"/><Relationship Id="rId6" Type="http://schemas.openxmlformats.org/officeDocument/2006/relationships/image" Target="../media/c893e657017275abe15238cfe1621e6c.jpg"/><Relationship Id="rId7" Type="http://schemas.openxmlformats.org/officeDocument/2006/relationships/image" Target="../media/cbde0e0719dd44a8b4222691e042f2e3.jpeg"/><Relationship Id="rId8" Type="http://schemas.openxmlformats.org/officeDocument/2006/relationships/image" Target="../media/b096889f3c400d636e4ed16d53c80fd4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4573173a758565419d352ff610490e7f.png"/><Relationship Id="rId11" Type="http://schemas.openxmlformats.org/officeDocument/2006/relationships/image" Target="../media/7954423ca0c94862d326a93e1aa3acd1.jpg"/><Relationship Id="rId12" Type="http://schemas.openxmlformats.org/officeDocument/2006/relationships/image" Target="../media/94ee2ea42cd8e8b8b4a3e88f355fd560.jpg"/><Relationship Id="rId13" Type="http://schemas.openxmlformats.org/officeDocument/2006/relationships/image" Target="../media/62f52c0bf755a07ea32c187618486a9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9039d8a9b986455a244e7a1ce575d147.jpg"/><Relationship Id="rId16" Type="http://schemas.openxmlformats.org/officeDocument/2006/relationships/image" Target="../media/5d3342b2a2b91eddb2a41ef3d9b70f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57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057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239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3525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24/08/2023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1560851970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1451482300.64</v>
      </c>
    </row>
    <row r="6" spans="1:5">
      <c r="A6" s="2">
        <v>2.1</v>
      </c>
      <c r="B6" s="2" t="s">
        <v>8</v>
      </c>
      <c r="C6" s="34">
        <f>'Vật tư hoàn thiện'!J8</f>
        <v>91427300.64</v>
      </c>
    </row>
    <row r="7" spans="1:5">
      <c r="A7" s="2">
        <v>2.2</v>
      </c>
      <c r="B7" s="2" t="s">
        <v>9</v>
      </c>
      <c r="C7" s="34">
        <f>'Vật tư hoàn thiện'!J10</f>
        <v>111720000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thiện'!J23</f>
        <v>1248335000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757800000</v>
      </c>
    </row>
    <row r="13" spans="1:5">
      <c r="A13" s="13">
        <v>3.1</v>
      </c>
      <c r="B13" s="14" t="s">
        <v>13</v>
      </c>
      <c r="C13" s="16">
        <f>ROUND(E13, 4)*D13</f>
        <v>757800000</v>
      </c>
      <c r="D13" s="13">
        <v>1800000.0</v>
      </c>
      <c r="E13" s="13">
        <v>421.0</v>
      </c>
    </row>
    <row r="14" spans="1:5">
      <c r="A14" s="18" t="s">
        <v>14</v>
      </c>
      <c r="C14" s="19">
        <f>SUM(C4:C5)+C12</f>
        <v>3770134270.64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24/08/2023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29470.0</v>
      </c>
      <c r="D4" s="16">
        <f>ROUND(C4, 4)*B4</f>
        <v>64834000</v>
      </c>
    </row>
    <row r="5" spans="1:8">
      <c r="A5" s="14" t="s">
        <v>21</v>
      </c>
      <c r="B5" s="16">
        <v>350000.0</v>
      </c>
      <c r="C5" s="23">
        <v>40.416</v>
      </c>
      <c r="D5" s="16">
        <f>ROUND(C5, 4)*B5</f>
        <v>14145600</v>
      </c>
    </row>
    <row r="6" spans="1:8">
      <c r="A6" s="14" t="s">
        <v>22</v>
      </c>
      <c r="B6" s="16">
        <v>400000.0</v>
      </c>
      <c r="C6" s="23">
        <v>75.78</v>
      </c>
      <c r="D6" s="16">
        <f>ROUND(C6, 4)*B6</f>
        <v>30312000</v>
      </c>
    </row>
    <row r="7" spans="1:8">
      <c r="A7" s="14" t="s">
        <v>23</v>
      </c>
      <c r="B7" s="16">
        <v>10.0</v>
      </c>
      <c r="C7" s="22">
        <v>15577.0</v>
      </c>
      <c r="D7" s="16">
        <f>ROUND(C7, 4)*B7</f>
        <v>155770</v>
      </c>
    </row>
    <row r="8" spans="1:8">
      <c r="A8" s="14" t="s">
        <v>24</v>
      </c>
      <c r="B8" s="16">
        <v>1700.0</v>
      </c>
      <c r="C8" s="22">
        <v>98642.0</v>
      </c>
      <c r="D8" s="16">
        <f>ROUND(C8, 4)*B8</f>
        <v>167691400</v>
      </c>
    </row>
    <row r="9" spans="1:8">
      <c r="A9" s="14" t="s">
        <v>25</v>
      </c>
      <c r="B9" s="16">
        <v>19800.0</v>
      </c>
      <c r="C9" s="22">
        <v>64834.0</v>
      </c>
      <c r="D9" s="16">
        <f>ROUND(C9, 4)*B9</f>
        <v>1283713200</v>
      </c>
    </row>
    <row r="10" spans="1:8">
      <c r="A10" s="24" t="s">
        <v>14</v>
      </c>
      <c r="B10" s="16"/>
      <c r="C10" s="22"/>
      <c r="D10" s="25">
        <f>SUM(D4:D9)</f>
        <v>1560851970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4"/>
  <sheetViews>
    <sheetView tabSelected="0" workbookViewId="0" showGridLines="true" showRowColHeaders="1">
      <selection activeCell="I24" sqref="I2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06.545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24/08/2023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thiện'!J8</f>
        <v>91427300.64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131994</v>
      </c>
      <c r="H5" s="15">
        <v>125.28</v>
      </c>
      <c r="I5" s="16">
        <f>ROUND(H5, 3)*G5</f>
        <v>16536208.32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36</v>
      </c>
      <c r="G6" s="16">
        <v>162795</v>
      </c>
      <c r="H6" s="15">
        <v>220.32</v>
      </c>
      <c r="I6" s="16">
        <f>ROUND(H6, 3)*G6</f>
        <v>35866994.4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36</v>
      </c>
      <c r="G7" s="16">
        <v>183039</v>
      </c>
      <c r="H7" s="15">
        <v>161.28</v>
      </c>
      <c r="I7" s="16">
        <f>ROUND(H7, 3)*G7</f>
        <v>29520529.92</v>
      </c>
      <c r="J7" s="13"/>
    </row>
    <row r="8" spans="1:10" customHeight="1" ht="100">
      <c r="A8" s="13">
        <v>4</v>
      </c>
      <c r="B8" s="13"/>
      <c r="C8" s="14" t="s">
        <v>33</v>
      </c>
      <c r="D8" s="14" t="s">
        <v>43</v>
      </c>
      <c r="E8" s="13" t="s">
        <v>44</v>
      </c>
      <c r="F8" s="13" t="s">
        <v>36</v>
      </c>
      <c r="G8" s="16">
        <v>131994</v>
      </c>
      <c r="H8" s="15">
        <v>72.0</v>
      </c>
      <c r="I8" s="16">
        <f>ROUND(H8, 3)*G8</f>
        <v>9503568</v>
      </c>
      <c r="J8" s="13">
        <f>SUM(I5:J8)</f>
        <v>91427300.64</v>
      </c>
    </row>
    <row r="9" spans="1:10" customHeight="1" ht="40">
      <c r="A9" s="11" t="s">
        <v>45</v>
      </c>
      <c r="B9" s="11"/>
      <c r="C9" s="11"/>
      <c r="D9" s="11"/>
      <c r="E9" s="11"/>
      <c r="F9" s="11"/>
      <c r="G9" s="17">
        <f>'Vật tư hoàn thiện'!J10</f>
        <v>111720000</v>
      </c>
      <c r="H9" s="12"/>
      <c r="I9" s="12"/>
    </row>
    <row r="10" spans="1:10" customHeight="1" ht="100">
      <c r="A10" s="13">
        <v>5</v>
      </c>
      <c r="B10" s="13"/>
      <c r="C10" s="14" t="s">
        <v>46</v>
      </c>
      <c r="D10" s="14" t="s">
        <v>47</v>
      </c>
      <c r="E10" s="13" t="s">
        <v>48</v>
      </c>
      <c r="F10" s="13" t="s">
        <v>49</v>
      </c>
      <c r="G10" s="16">
        <v>1470000</v>
      </c>
      <c r="H10" s="15">
        <v>76.0</v>
      </c>
      <c r="I10" s="16">
        <f>ROUND(H10, 3)*G10</f>
        <v>111720000</v>
      </c>
      <c r="J10" s="13">
        <f>I10</f>
        <v>111720000</v>
      </c>
    </row>
    <row r="11" spans="1:10" customHeight="1" ht="40">
      <c r="A11" s="11" t="s">
        <v>50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51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52</v>
      </c>
      <c r="B13" s="11"/>
      <c r="C13" s="11"/>
      <c r="D13" s="11"/>
      <c r="E13" s="11"/>
      <c r="F13" s="11"/>
      <c r="G13" s="17">
        <f>'Vật tư hoàn thiện'!J23</f>
        <v>1248335000</v>
      </c>
      <c r="H13" s="12"/>
      <c r="I13" s="12"/>
    </row>
    <row r="14" spans="1:10" customHeight="1" ht="100">
      <c r="A14" s="13">
        <v>6</v>
      </c>
      <c r="B14" s="13"/>
      <c r="C14" s="14" t="s">
        <v>53</v>
      </c>
      <c r="D14" s="14" t="s">
        <v>54</v>
      </c>
      <c r="E14" s="13"/>
      <c r="F14" s="13" t="s">
        <v>55</v>
      </c>
      <c r="G14" s="16">
        <v>12890000.0</v>
      </c>
      <c r="H14" s="15">
        <v>1.0</v>
      </c>
      <c r="I14" s="16">
        <f>ROUND(H14, 3)*G14</f>
        <v>12890000</v>
      </c>
      <c r="J14" s="13"/>
    </row>
    <row r="15" spans="1:10" customHeight="1" ht="100">
      <c r="A15" s="13">
        <v>7</v>
      </c>
      <c r="B15" s="13"/>
      <c r="C15" s="14" t="s">
        <v>53</v>
      </c>
      <c r="D15" s="14" t="s">
        <v>56</v>
      </c>
      <c r="E15" s="13"/>
      <c r="F15" s="13" t="s">
        <v>36</v>
      </c>
      <c r="G15" s="16">
        <v>2500000.0</v>
      </c>
      <c r="H15" s="15">
        <v>34.32</v>
      </c>
      <c r="I15" s="16">
        <f>ROUND(H15, 3)*G15</f>
        <v>85800000</v>
      </c>
      <c r="J15" s="13"/>
    </row>
    <row r="16" spans="1:10" customHeight="1" ht="100">
      <c r="A16" s="13">
        <v>8</v>
      </c>
      <c r="B16" s="13"/>
      <c r="C16" s="14" t="s">
        <v>53</v>
      </c>
      <c r="D16" s="14" t="s">
        <v>57</v>
      </c>
      <c r="E16" s="13"/>
      <c r="F16" s="13" t="s">
        <v>36</v>
      </c>
      <c r="G16" s="16">
        <v>2500000.0</v>
      </c>
      <c r="H16" s="15">
        <v>22.44</v>
      </c>
      <c r="I16" s="16">
        <f>ROUND(H16, 3)*G16</f>
        <v>56100000</v>
      </c>
      <c r="J16" s="13"/>
    </row>
    <row r="17" spans="1:10" customHeight="1" ht="100">
      <c r="A17" s="13">
        <v>9</v>
      </c>
      <c r="B17" s="13"/>
      <c r="C17" s="14" t="s">
        <v>53</v>
      </c>
      <c r="D17" s="14" t="s">
        <v>58</v>
      </c>
      <c r="E17" s="13"/>
      <c r="F17" s="13" t="s">
        <v>36</v>
      </c>
      <c r="G17" s="16">
        <v>2200000.0</v>
      </c>
      <c r="H17" s="15">
        <v>23.1</v>
      </c>
      <c r="I17" s="16">
        <f>ROUND(H17, 3)*G17</f>
        <v>50820000</v>
      </c>
      <c r="J17" s="13"/>
    </row>
    <row r="18" spans="1:10" customHeight="1" ht="100">
      <c r="A18" s="13">
        <v>10</v>
      </c>
      <c r="B18" s="13"/>
      <c r="C18" s="14" t="s">
        <v>53</v>
      </c>
      <c r="D18" s="14" t="s">
        <v>59</v>
      </c>
      <c r="E18" s="13"/>
      <c r="F18" s="13" t="s">
        <v>36</v>
      </c>
      <c r="G18" s="16">
        <v>2500000.0</v>
      </c>
      <c r="H18" s="15">
        <v>19.83</v>
      </c>
      <c r="I18" s="16">
        <f>ROUND(H18, 3)*G18</f>
        <v>49575000</v>
      </c>
      <c r="J18" s="13"/>
    </row>
    <row r="19" spans="1:10" customHeight="1" ht="100">
      <c r="A19" s="13">
        <v>11</v>
      </c>
      <c r="B19" s="13"/>
      <c r="C19" s="14" t="s">
        <v>53</v>
      </c>
      <c r="D19" s="14" t="s">
        <v>60</v>
      </c>
      <c r="E19" s="13"/>
      <c r="F19" s="13" t="s">
        <v>61</v>
      </c>
      <c r="G19" s="16">
        <v>28400.0</v>
      </c>
      <c r="H19" s="15">
        <v>1000.0</v>
      </c>
      <c r="I19" s="16">
        <f>ROUND(H19, 3)*G19</f>
        <v>28400000</v>
      </c>
      <c r="J19" s="13"/>
    </row>
    <row r="20" spans="1:10" customHeight="1" ht="100">
      <c r="A20" s="13">
        <v>12</v>
      </c>
      <c r="B20" s="13"/>
      <c r="C20" s="14" t="s">
        <v>53</v>
      </c>
      <c r="D20" s="14" t="s">
        <v>62</v>
      </c>
      <c r="E20" s="13"/>
      <c r="F20" s="13" t="s">
        <v>55</v>
      </c>
      <c r="G20" s="16">
        <v>13580000.0</v>
      </c>
      <c r="H20" s="15">
        <v>1.0</v>
      </c>
      <c r="I20" s="16">
        <f>ROUND(H20, 3)*G20</f>
        <v>13580000</v>
      </c>
      <c r="J20" s="13"/>
    </row>
    <row r="21" spans="1:10" customHeight="1" ht="100">
      <c r="A21" s="13">
        <v>13</v>
      </c>
      <c r="B21" s="13"/>
      <c r="C21" s="14" t="s">
        <v>53</v>
      </c>
      <c r="D21" s="14" t="s">
        <v>63</v>
      </c>
      <c r="E21" s="13"/>
      <c r="F21" s="13" t="s">
        <v>61</v>
      </c>
      <c r="G21" s="16">
        <v>52990.0</v>
      </c>
      <c r="H21" s="15">
        <v>1000.0</v>
      </c>
      <c r="I21" s="16">
        <f>ROUND(H21, 3)*G21</f>
        <v>52990000</v>
      </c>
      <c r="J21" s="13"/>
    </row>
    <row r="22" spans="1:10" customHeight="1" ht="100">
      <c r="A22" s="13">
        <v>14</v>
      </c>
      <c r="B22" s="13"/>
      <c r="C22" s="14" t="s">
        <v>53</v>
      </c>
      <c r="D22" s="14" t="s">
        <v>64</v>
      </c>
      <c r="E22" s="13"/>
      <c r="F22" s="13" t="s">
        <v>65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53</v>
      </c>
      <c r="D23" s="14" t="s">
        <v>66</v>
      </c>
      <c r="E23" s="13"/>
      <c r="F23" s="13" t="s">
        <v>36</v>
      </c>
      <c r="G23" s="16">
        <v>2500000.0</v>
      </c>
      <c r="H23" s="15">
        <v>358.2</v>
      </c>
      <c r="I23" s="16">
        <f>ROUND(H23, 3)*G23</f>
        <v>895500000</v>
      </c>
      <c r="J23" s="13">
        <f>SUM(I14:J23)</f>
        <v>1248335000</v>
      </c>
    </row>
    <row r="24" spans="1:10">
      <c r="A24" s="18" t="s">
        <v>14</v>
      </c>
      <c r="I24" s="19">
        <f>SUM(I5:I23)</f>
        <v>1451482300.64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24:H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2023-08-24T13:40:07+07:00</dcterms:created>
  <dcterms:modified xsi:type="dcterms:W3CDTF">2023-08-24T13:40:07+07:00</dcterms:modified>
  <dc:title>Untitled Spreadsheet</dc:title>
  <dc:description/>
  <dc:subject/>
  <cp:keywords/>
  <cp:category/>
</cp:coreProperties>
</file>