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<sst xmlns="http://schemas.openxmlformats.org/spreadsheetml/2006/main" uniqueCount="65">
  <si>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</si>
  <si>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
Số điện thoại: 
Ngày xuất báo giá: 09/06/2023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</si>
  <si>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</si>
  <si>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</si>
  <si>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</si>
  <si>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</si>
  <si>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</si>
  <si>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</si>
  <si>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</si>
  <si>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</si>
  <si>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</si>
  <si>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</si>
  <si>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</si>
  <si>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>Nhân công/Máy thi công (Tham khảo)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</si>
  <si>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</si>
  <si>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</si>
  <si>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</si>
  <si>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</si>
  <si>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</si>
  <si>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</si>
  <si>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Xi măng</t>
  </si>
  <si>
    <t>Cát xây dựng</t>
  </si>
  <si>
    <t>Đá xây dựng</t>
  </si>
  <si>
    <t>Nước</t>
  </si>
  <si>
    <t>Gạch xây dựng</t>
  </si>
  <si>
    <t>Thép hộp xà gồ ngói</t>
  </si>
  <si>
    <t>Thép tròn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</si>
  <si>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</si>
  <si>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</si>
  <si>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</si>
  <si>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</si>
  <si>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</si>
  <si>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</si>
  <si>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</si>
  <si>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Nice</t>
  </si>
  <si>
    <t>Gạch granite Nice NHS88.6003 800mmx800mm</t>
  </si>
  <si>
    <t>G03000020</t>
  </si>
  <si>
    <t>m²</t>
  </si>
  <si>
    <t>Hoàng Hà</t>
  </si>
  <si>
    <t>Gạch men Hoàng Hà LX33205 300mmx300mm</t>
  </si>
  <si>
    <t>G01000052</t>
  </si>
  <si>
    <t>Nhập khẩu</t>
  </si>
  <si>
    <t>Gạch men màu vàng nhạt vân đá sọc chỉ mạ vàng ECOHAWAII A NK : 300mmx600mm</t>
  </si>
  <si>
    <t>C29000167</t>
  </si>
  <si>
    <t>II. Sơn</t>
  </si>
  <si>
    <t>KCC</t>
  </si>
  <si>
    <t>Sơn nước ngoại thất kinh tế KOREACE Màu Pha KCC (Mã màu: #ffffff - Dung tích: 18L)</t>
  </si>
  <si>
    <t>K02000021</t>
  </si>
  <si>
    <t>Thùng</t>
  </si>
  <si>
    <t>III. Danh sách thiết bị vệ sinh</t>
  </si>
  <si>
    <t>IV. Danh sách tôn</t>
  </si>
  <si>
    <t>V. Vật tư hoàn thiện</t>
  </si>
  <si>
    <t>Không có</t>
  </si>
  <si>
    <t>Máy nước nóng năng lượng mặt trời I304 24 ống TM: 240L</t>
  </si>
  <si>
    <t>Cái</t>
  </si>
  <si>
    <t>Cửa đi 2 cánh</t>
  </si>
  <si>
    <t>Cửa đi 1 cánh</t>
  </si>
  <si>
    <t>Cửa đi vệ sinh 1 cánh</t>
  </si>
  <si>
    <t>Cửa sổ 1 cánh</t>
  </si>
  <si>
    <t>Ống nhựa</t>
  </si>
  <si>
    <t>m</t>
  </si>
  <si>
    <t>Bồn nước</t>
  </si>
  <si>
    <t>Dây điện</t>
  </si>
  <si>
    <t>Chậu rửa INOX cao cấp 105 Toàn Mỹ: 1050mmx440mmx220mm</t>
  </si>
  <si>
    <t>Bộ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</si>
</sst>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6761510962d3399daee94d83f5ba9572.png"/><Relationship Id="rId3" Type="http://schemas.openxmlformats.org/officeDocument/2006/relationships/image" Target="../media/3b2a014695a733d856abb9d6f5dec3a8.jpg"/><Relationship Id="rId4" Type="http://schemas.openxmlformats.org/officeDocument/2006/relationships/image" Target="../media/86ad9cb8b67d22bb8a58bd275fbcb65e.png"/><Relationship Id="rId5" Type="http://schemas.openxmlformats.org/officeDocument/2006/relationships/image" Target="../media/c893e657017275abe15238cfe1621e6c.jpg"/><Relationship Id="rId6" Type="http://schemas.openxmlformats.org/officeDocument/2006/relationships/image" Target="../media/cbde0e0719dd44a8b4222691e042f2e3.jpeg"/><Relationship Id="rId7" Type="http://schemas.openxmlformats.org/officeDocument/2006/relationships/image" Target="../media/b096889f3c400d636e4ed16d53c80fd4.png"/><Relationship Id="rId8" Type="http://schemas.openxmlformats.org/officeDocument/2006/relationships/image" Target="../media/8469c4cf0590a157e067296e7dcf76f2.jpg"/><Relationship Id="rId9" Type="http://schemas.openxmlformats.org/officeDocument/2006/relationships/image" Target="../media/4573173a758565419d352ff610490e7f.png"/><Relationship Id="rId10" Type="http://schemas.openxmlformats.org/officeDocument/2006/relationships/image" Target="../media/7954423ca0c94862d326a93e1aa3acd1.jpg"/><Relationship Id="rId11" Type="http://schemas.openxmlformats.org/officeDocument/2006/relationships/image" Target="../media/94ee2ea42cd8e8b8b4a3e88f355fd560.jpg"/><Relationship Id="rId12" Type="http://schemas.openxmlformats.org/officeDocument/2006/relationships/image" Target="../media/62f52c0bf755a07ea32c187618486a90.jpg"/><Relationship Id="rId13" Type="http://schemas.openxmlformats.org/officeDocument/2006/relationships/image" Target="../media/4033ab459fde86e1d00a0b844da04ca2.jpg"/><Relationship Id="rId14" Type="http://schemas.openxmlformats.org/officeDocument/2006/relationships/image" Target="../media/9039d8a9b986455a244e7a1ce575d147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1428750" cy="92392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85725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13</xdr:row>
      <xdr:rowOff>95250</xdr:rowOff>
    </xdr:from>
    <xdr:ext cx="142875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466725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1057275" cy="9525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1123950" cy="952500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1428750" cy="952500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352550" cy="952500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1428750" cy="895350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952500" cy="952500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09/06/2023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1589827464.3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636350039.36</v>
      </c>
    </row>
    <row r="6" spans="1:5">
      <c r="A6" s="2">
        <v>2.1</v>
      </c>
      <c r="B6" s="2" t="s">
        <v>8</v>
      </c>
      <c r="C6" s="34">
        <f>'Vật tư hoàn thiện'!J7</f>
        <v>47310039.36</v>
      </c>
    </row>
    <row r="7" spans="1:5">
      <c r="A7" s="2">
        <v>2.2</v>
      </c>
      <c r="B7" s="2" t="s">
        <v>9</v>
      </c>
      <c r="C7" s="34">
        <f>'Vật tư hoàn thiện'!J9</f>
        <v>110250000</v>
      </c>
    </row>
    <row r="8" spans="1:5">
      <c r="A8" s="2">
        <v>2.3</v>
      </c>
      <c r="B8" s="2" t="s">
        <v>10</v>
      </c>
      <c r="C8" s="34">
        <f>'Vật tư hoàn thiện'!J10</f>
        <v/>
      </c>
    </row>
    <row r="9" spans="1:5">
      <c r="A9" s="2">
        <v>2.4</v>
      </c>
      <c r="B9" s="2" t="s">
        <v>6</v>
      </c>
      <c r="C9" s="34">
        <f>'Vật tư hoàn thiện'!J21</f>
        <v>478790000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594096000</v>
      </c>
    </row>
    <row r="13" spans="1:5">
      <c r="A13" s="13">
        <v>3.1</v>
      </c>
      <c r="B13" s="14" t="s">
        <v>13</v>
      </c>
      <c r="C13" s="16">
        <f>ROUND(E13, 4)*D13</f>
        <v>594096000</v>
      </c>
      <c r="D13" s="13">
        <v>1600000.0</v>
      </c>
      <c r="E13" s="13">
        <v>371.31</v>
      </c>
    </row>
    <row r="14" spans="1:5">
      <c r="A14" s="18" t="s">
        <v>14</v>
      </c>
      <c r="C14" s="19">
        <f>SUM(C4:C5)+C12</f>
        <v>2820273503.66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"/>
  <sheetViews>
    <sheetView tabSelected="0" workbookViewId="0" showGridLines="true" showRowColHeaders="1">
      <selection activeCell="D11" sqref="D11"/>
    </sheetView>
  </sheetViews>
  <sheetFormatPr defaultRowHeight="14.4" outlineLevelRow="0" outlineLevelCol="0"/>
  <cols>
    <col min="1" max="1" width="25.422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09/06/2023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2200.0</v>
      </c>
      <c r="C4" s="22">
        <v>29763.3</v>
      </c>
      <c r="D4" s="16">
        <f>ROUND(C4, 4)*B4</f>
        <v>65479260</v>
      </c>
    </row>
    <row r="5" spans="1:8">
      <c r="A5" s="14" t="s">
        <v>21</v>
      </c>
      <c r="B5" s="16">
        <v>350000.0</v>
      </c>
      <c r="C5" s="22">
        <v>40.81824</v>
      </c>
      <c r="D5" s="16">
        <f>ROUND(C5, 4)*B5</f>
        <v>14286370</v>
      </c>
    </row>
    <row r="6" spans="1:8">
      <c r="A6" s="14" t="s">
        <v>22</v>
      </c>
      <c r="B6" s="16">
        <v>400000.0</v>
      </c>
      <c r="C6" s="22">
        <v>76.5342</v>
      </c>
      <c r="D6" s="16">
        <f>ROUND(C6, 4)*B6</f>
        <v>30613680</v>
      </c>
    </row>
    <row r="7" spans="1:8">
      <c r="A7" s="14" t="s">
        <v>23</v>
      </c>
      <c r="B7" s="16">
        <v>10.0</v>
      </c>
      <c r="C7" s="22">
        <v>15732.03</v>
      </c>
      <c r="D7" s="16">
        <f>ROUND(C7, 4)*B7</f>
        <v>157320.3</v>
      </c>
    </row>
    <row r="8" spans="1:8">
      <c r="A8" s="14" t="s">
        <v>24</v>
      </c>
      <c r="B8" s="16">
        <v>1700.0</v>
      </c>
      <c r="C8" s="23">
        <v>96201.0</v>
      </c>
      <c r="D8" s="16">
        <f>ROUND(C8, 4)*B8</f>
        <v>163541700</v>
      </c>
    </row>
    <row r="9" spans="1:8">
      <c r="A9" s="14" t="s">
        <v>25</v>
      </c>
      <c r="B9" s="16">
        <v>223951.0</v>
      </c>
      <c r="C9" s="23">
        <v>86.0</v>
      </c>
      <c r="D9" s="16">
        <f>ROUND(C9, 4)*B9</f>
        <v>19259786</v>
      </c>
    </row>
    <row r="10" spans="1:8">
      <c r="A10" s="14" t="s">
        <v>26</v>
      </c>
      <c r="B10" s="16">
        <v>19800.0</v>
      </c>
      <c r="C10" s="22">
        <v>65479.26</v>
      </c>
      <c r="D10" s="16">
        <f>ROUND(C10, 4)*B10</f>
        <v>1296489348</v>
      </c>
    </row>
    <row r="11" spans="1:8">
      <c r="A11" s="24" t="s">
        <v>14</v>
      </c>
      <c r="B11" s="16"/>
      <c r="C11" s="23"/>
      <c r="D11" s="25">
        <f>SUM(D4:D10)</f>
        <v>1589827464.3</v>
      </c>
    </row>
  </sheetData>
  <mergeCells>
    <mergeCell ref="A1:B1"/>
    <mergeCell ref="A2:D2"/>
    <mergeCell ref="C1:D1"/>
    <mergeCell ref="A11:C1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2"/>
  <sheetViews>
    <sheetView tabSelected="0" workbookViewId="0" showGridLines="true" showRowColHeaders="1">
      <selection activeCell="I22" sqref="I22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7.71" bestFit="true" customWidth="true" style="2"/>
    <col min="4" max="4" width="106.545" bestFit="true" customWidth="true" style="2"/>
    <col min="5" max="5" width="15.139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27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09/06/2023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28</v>
      </c>
      <c r="C3" s="6" t="s">
        <v>29</v>
      </c>
      <c r="D3" s="6" t="s">
        <v>30</v>
      </c>
      <c r="E3" s="6" t="s">
        <v>31</v>
      </c>
      <c r="F3" s="6" t="s">
        <v>32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33</v>
      </c>
      <c r="B4" s="11"/>
      <c r="C4" s="11"/>
      <c r="D4" s="11"/>
      <c r="E4" s="11"/>
      <c r="F4" s="11"/>
      <c r="G4" s="17">
        <f>'Vật tư hoàn thiện'!J7</f>
        <v>47310039.36</v>
      </c>
      <c r="H4" s="12"/>
      <c r="I4" s="12"/>
    </row>
    <row r="5" spans="1:10" customHeight="1" ht="100">
      <c r="A5" s="13">
        <v>1</v>
      </c>
      <c r="B5" s="13"/>
      <c r="C5" s="14" t="s">
        <v>34</v>
      </c>
      <c r="D5" s="14" t="s">
        <v>35</v>
      </c>
      <c r="E5" s="13" t="s">
        <v>36</v>
      </c>
      <c r="F5" s="13" t="s">
        <v>37</v>
      </c>
      <c r="G5" s="16">
        <v>227920</v>
      </c>
      <c r="H5" s="15">
        <v>17.28</v>
      </c>
      <c r="I5" s="16">
        <f>ROUND(H5, 3)*G5</f>
        <v>3938457.6</v>
      </c>
      <c r="J5" s="13"/>
    </row>
    <row r="6" spans="1:10" customHeight="1" ht="100">
      <c r="A6" s="13">
        <v>2</v>
      </c>
      <c r="B6" s="13"/>
      <c r="C6" s="14" t="s">
        <v>38</v>
      </c>
      <c r="D6" s="14" t="s">
        <v>39</v>
      </c>
      <c r="E6" s="13" t="s">
        <v>40</v>
      </c>
      <c r="F6" s="13" t="s">
        <v>37</v>
      </c>
      <c r="G6" s="16">
        <v>132000</v>
      </c>
      <c r="H6" s="15">
        <v>132.48</v>
      </c>
      <c r="I6" s="16">
        <f>ROUND(H6, 3)*G6</f>
        <v>17487360</v>
      </c>
      <c r="J6" s="13"/>
    </row>
    <row r="7" spans="1:10" customHeight="1" ht="100">
      <c r="A7" s="13">
        <v>3</v>
      </c>
      <c r="B7" s="13"/>
      <c r="C7" s="14" t="s">
        <v>41</v>
      </c>
      <c r="D7" s="14" t="s">
        <v>42</v>
      </c>
      <c r="E7" s="13" t="s">
        <v>43</v>
      </c>
      <c r="F7" s="13" t="s">
        <v>37</v>
      </c>
      <c r="G7" s="16">
        <v>528681</v>
      </c>
      <c r="H7" s="15">
        <v>48.96</v>
      </c>
      <c r="I7" s="16">
        <f>ROUND(H7, 3)*G7</f>
        <v>25884221.76</v>
      </c>
      <c r="J7" s="13">
        <f>SUM(I5:J7)</f>
        <v>47310039.36</v>
      </c>
    </row>
    <row r="8" spans="1:10" customHeight="1" ht="40">
      <c r="A8" s="11" t="s">
        <v>44</v>
      </c>
      <c r="B8" s="11"/>
      <c r="C8" s="11"/>
      <c r="D8" s="11"/>
      <c r="E8" s="11"/>
      <c r="F8" s="11"/>
      <c r="G8" s="17">
        <f>'Vật tư hoàn thiện'!J9</f>
        <v>110250000</v>
      </c>
      <c r="H8" s="12"/>
      <c r="I8" s="12"/>
    </row>
    <row r="9" spans="1:10" customHeight="1" ht="100">
      <c r="A9" s="13">
        <v>4</v>
      </c>
      <c r="B9" s="13"/>
      <c r="C9" s="14" t="s">
        <v>45</v>
      </c>
      <c r="D9" s="14" t="s">
        <v>46</v>
      </c>
      <c r="E9" s="13" t="s">
        <v>47</v>
      </c>
      <c r="F9" s="13" t="s">
        <v>48</v>
      </c>
      <c r="G9" s="16">
        <v>1470000</v>
      </c>
      <c r="H9" s="15">
        <v>75.0</v>
      </c>
      <c r="I9" s="16">
        <f>ROUND(H9, 3)*G9</f>
        <v>110250000</v>
      </c>
      <c r="J9" s="13">
        <f>I9</f>
        <v>110250000</v>
      </c>
    </row>
    <row r="10" spans="1:10" customHeight="1" ht="40">
      <c r="A10" s="11" t="s">
        <v>49</v>
      </c>
      <c r="B10" s="11"/>
      <c r="C10" s="11"/>
      <c r="D10" s="11"/>
      <c r="E10" s="11"/>
      <c r="F10" s="11"/>
      <c r="G10" s="17">
        <f>'Vật tư hoàn thiện'!J10</f>
        <v/>
      </c>
      <c r="H10" s="12"/>
      <c r="I10" s="12"/>
      <c r="J10">
        <f>I10</f>
        <v/>
      </c>
    </row>
    <row r="11" spans="1:10" customHeight="1" ht="40">
      <c r="A11" s="11" t="s">
        <v>50</v>
      </c>
      <c r="B11" s="11"/>
      <c r="C11" s="11"/>
      <c r="D11" s="11"/>
      <c r="E11" s="11"/>
      <c r="F11" s="11"/>
      <c r="G11" s="17">
        <f>'Vật tư hoàn thiện'!J11</f>
        <v/>
      </c>
      <c r="H11" s="12"/>
      <c r="I11" s="12"/>
      <c r="J11">
        <f>I11</f>
        <v/>
      </c>
    </row>
    <row r="12" spans="1:10" customHeight="1" ht="40">
      <c r="A12" s="11" t="s">
        <v>51</v>
      </c>
      <c r="B12" s="11"/>
      <c r="C12" s="11"/>
      <c r="D12" s="11"/>
      <c r="E12" s="11"/>
      <c r="F12" s="11"/>
      <c r="G12" s="17">
        <f>'Vật tư hoàn thiện'!J21</f>
        <v>478790000</v>
      </c>
      <c r="H12" s="12"/>
      <c r="I12" s="12"/>
    </row>
    <row r="13" spans="1:10" customHeight="1" ht="100">
      <c r="A13" s="13">
        <v>5</v>
      </c>
      <c r="B13" s="13"/>
      <c r="C13" s="14" t="s">
        <v>52</v>
      </c>
      <c r="D13" s="14" t="s">
        <v>53</v>
      </c>
      <c r="E13" s="13"/>
      <c r="F13" s="13" t="s">
        <v>54</v>
      </c>
      <c r="G13" s="16">
        <v>12890000.0</v>
      </c>
      <c r="H13" s="15">
        <v>1.0</v>
      </c>
      <c r="I13" s="16">
        <f>ROUND(H13, 3)*G13</f>
        <v>12890000</v>
      </c>
      <c r="J13" s="13"/>
    </row>
    <row r="14" spans="1:10" customHeight="1" ht="100">
      <c r="A14" s="13">
        <v>6</v>
      </c>
      <c r="B14" s="13"/>
      <c r="C14" s="14" t="s">
        <v>52</v>
      </c>
      <c r="D14" s="14" t="s">
        <v>55</v>
      </c>
      <c r="E14" s="13"/>
      <c r="F14" s="13" t="s">
        <v>37</v>
      </c>
      <c r="G14" s="16">
        <v>2500000.0</v>
      </c>
      <c r="H14" s="15">
        <v>67.92</v>
      </c>
      <c r="I14" s="16">
        <f>ROUND(H14, 3)*G14</f>
        <v>169800000</v>
      </c>
      <c r="J14" s="13"/>
    </row>
    <row r="15" spans="1:10" customHeight="1" ht="100">
      <c r="A15" s="13">
        <v>7</v>
      </c>
      <c r="B15" s="13"/>
      <c r="C15" s="14" t="s">
        <v>52</v>
      </c>
      <c r="D15" s="14" t="s">
        <v>56</v>
      </c>
      <c r="E15" s="13"/>
      <c r="F15" s="13" t="s">
        <v>37</v>
      </c>
      <c r="G15" s="16">
        <v>2500000.0</v>
      </c>
      <c r="H15" s="15">
        <v>23.76</v>
      </c>
      <c r="I15" s="16">
        <f>ROUND(H15, 3)*G15</f>
        <v>59400000</v>
      </c>
      <c r="J15" s="13"/>
    </row>
    <row r="16" spans="1:10" customHeight="1" ht="100">
      <c r="A16" s="13">
        <v>8</v>
      </c>
      <c r="B16" s="13"/>
      <c r="C16" s="14" t="s">
        <v>52</v>
      </c>
      <c r="D16" s="14" t="s">
        <v>57</v>
      </c>
      <c r="E16" s="13"/>
      <c r="F16" s="13" t="s">
        <v>37</v>
      </c>
      <c r="G16" s="16">
        <v>2200000.0</v>
      </c>
      <c r="H16" s="15">
        <v>24.75</v>
      </c>
      <c r="I16" s="16">
        <f>ROUND(H16, 3)*G16</f>
        <v>54450000</v>
      </c>
      <c r="J16" s="13"/>
    </row>
    <row r="17" spans="1:10" customHeight="1" ht="100">
      <c r="A17" s="13">
        <v>9</v>
      </c>
      <c r="B17" s="13"/>
      <c r="C17" s="14" t="s">
        <v>52</v>
      </c>
      <c r="D17" s="14" t="s">
        <v>58</v>
      </c>
      <c r="E17" s="13"/>
      <c r="F17" s="13" t="s">
        <v>37</v>
      </c>
      <c r="G17" s="16">
        <v>2500000.0</v>
      </c>
      <c r="H17" s="15">
        <v>33.84</v>
      </c>
      <c r="I17" s="16">
        <f>ROUND(H17, 3)*G17</f>
        <v>84600000</v>
      </c>
      <c r="J17" s="13"/>
    </row>
    <row r="18" spans="1:10" customHeight="1" ht="100">
      <c r="A18" s="13">
        <v>10</v>
      </c>
      <c r="B18" s="13"/>
      <c r="C18" s="14" t="s">
        <v>52</v>
      </c>
      <c r="D18" s="14" t="s">
        <v>59</v>
      </c>
      <c r="E18" s="13"/>
      <c r="F18" s="13" t="s">
        <v>60</v>
      </c>
      <c r="G18" s="16">
        <v>28400.0</v>
      </c>
      <c r="H18" s="15">
        <v>1000.0</v>
      </c>
      <c r="I18" s="16">
        <f>ROUND(H18, 3)*G18</f>
        <v>28400000</v>
      </c>
      <c r="J18" s="13"/>
    </row>
    <row r="19" spans="1:10" customHeight="1" ht="100">
      <c r="A19" s="13">
        <v>11</v>
      </c>
      <c r="B19" s="13"/>
      <c r="C19" s="14" t="s">
        <v>52</v>
      </c>
      <c r="D19" s="14" t="s">
        <v>61</v>
      </c>
      <c r="E19" s="13"/>
      <c r="F19" s="13" t="s">
        <v>54</v>
      </c>
      <c r="G19" s="16">
        <v>13580000.0</v>
      </c>
      <c r="H19" s="15">
        <v>1.0</v>
      </c>
      <c r="I19" s="16">
        <f>ROUND(H19, 3)*G19</f>
        <v>13580000</v>
      </c>
      <c r="J19" s="13"/>
    </row>
    <row r="20" spans="1:10" customHeight="1" ht="100">
      <c r="A20" s="13">
        <v>12</v>
      </c>
      <c r="B20" s="13"/>
      <c r="C20" s="14" t="s">
        <v>52</v>
      </c>
      <c r="D20" s="14" t="s">
        <v>62</v>
      </c>
      <c r="E20" s="13"/>
      <c r="F20" s="13" t="s">
        <v>60</v>
      </c>
      <c r="G20" s="16">
        <v>52990.0</v>
      </c>
      <c r="H20" s="15">
        <v>1000.0</v>
      </c>
      <c r="I20" s="16">
        <f>ROUND(H20, 3)*G20</f>
        <v>52990000</v>
      </c>
      <c r="J20" s="13"/>
    </row>
    <row r="21" spans="1:10" customHeight="1" ht="100">
      <c r="A21" s="13">
        <v>13</v>
      </c>
      <c r="B21" s="13"/>
      <c r="C21" s="14" t="s">
        <v>52</v>
      </c>
      <c r="D21" s="14" t="s">
        <v>63</v>
      </c>
      <c r="E21" s="13"/>
      <c r="F21" s="13" t="s">
        <v>64</v>
      </c>
      <c r="G21" s="16">
        <v>2680000.0</v>
      </c>
      <c r="H21" s="15">
        <v>1.0</v>
      </c>
      <c r="I21" s="16">
        <f>ROUND(H21, 3)*G21</f>
        <v>2680000</v>
      </c>
      <c r="J21" s="13">
        <f>SUM(I13:J21)</f>
        <v>478790000</v>
      </c>
    </row>
    <row r="22" spans="1:10">
      <c r="A22" s="18" t="s">
        <v>14</v>
      </c>
      <c r="I22" s="19">
        <f>SUM(I5:I21)</f>
        <v>636350039.36</v>
      </c>
    </row>
  </sheetData>
  <mergeCells>
    <mergeCell ref="A1:C1"/>
    <mergeCell ref="A2:I2"/>
    <mergeCell ref="D1:I1"/>
    <mergeCell ref="A4:F4"/>
    <mergeCell ref="G4:I4"/>
    <mergeCell ref="A8:F8"/>
    <mergeCell ref="G8:I8"/>
    <mergeCell ref="A10:F10"/>
    <mergeCell ref="G10:I10"/>
    <mergeCell ref="A11:F11"/>
    <mergeCell ref="G11:I11"/>
    <mergeCell ref="A12:F12"/>
    <mergeCell ref="G12:I12"/>
    <mergeCell ref="A22:H2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2023-06-09T16:36:38+07:00</dcterms:created>
  <dcterms:modified xsi:type="dcterms:W3CDTF">2023-06-09T16:36:38+07:00</dcterms:modified>
  <dc:title>Untitled Spreadsheet</dc:title>
  <dc:description/>
  <dc:subject/>
  <cp:keywords/>
  <cp:category/>
</cp:coreProperties>
</file>