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<sst xmlns="http://schemas.openxmlformats.org/spreadsheetml/2006/main" uniqueCount="75">
  <si>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</si>
  <si>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29/07/2023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</si>
  <si>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</si>
  <si>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</si>
  <si>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</si>
  <si>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</si>
  <si>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</si>
  <si>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</si>
  <si>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</si>
  <si>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</si>
  <si>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</si>
  <si>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</si>
  <si>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</si>
  <si>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</si>
  <si>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</si>
  <si>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</si>
  <si>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</si>
  <si>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</si>
  <si>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</si>
  <si>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</si>
  <si>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</si>
  <si>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</si>
  <si>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</si>
  <si>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</si>
  <si>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</si>
  <si>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</si>
  <si>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</si>
  <si>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</si>
  <si>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</si>
  <si>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</si>
  <si>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</si>
  <si>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</si>
  <si>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</si>
  <si>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</si>
  <si>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</si>
  <si>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</si>
  <si>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</si>
  <si>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Royal Hưng Yên</t>
  </si>
  <si>
    <t>Gạch bán sứ Royal Hưng Yên RB5521 500mmx500mm</t>
  </si>
  <si>
    <t>G02000025</t>
  </si>
  <si>
    <t>Vicenza</t>
  </si>
  <si>
    <t>Gạch bán sứ Vicenza HSG680005 600mmx600mm</t>
  </si>
  <si>
    <t>G02000021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</si>
  <si>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</si>
  <si>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</si>
  <si>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</si>
  <si>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</si>
  <si>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</si>
  <si>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</si>
  <si>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</si>
  <si>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</si>
  <si>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</si>
  <si>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ngoại thất SuperShield siêu bóng Màu Pha TOA (Mã màu: #feffff - Dung tích: 0.875L)</t>
  </si>
  <si>
    <t>C35000560</t>
  </si>
  <si>
    <t>III. Danh sách thiết bị vệ sinh</t>
  </si>
  <si>
    <t>IV. Danh sách tôn</t>
  </si>
  <si>
    <t>V. Vật tư hoàn thiện</t>
  </si>
  <si>
    <t>Không có</t>
  </si>
  <si>
    <t>Bồn tắm</t>
  </si>
  <si>
    <t>Cái</t>
  </si>
  <si>
    <t>Cửa sổ 2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</si>
  <si>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</si>
  <si>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</si>
  <si>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</si>
  <si>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</si>
  <si>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</si>
  <si>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</si>
  <si>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</si>
  <si>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Cửa đi 2 cánh</t>
  </si>
  <si>
    <t>Cửa đi vệ sinh 1 cánh</t>
  </si>
  <si>
    <t>Cửa sổ 1 cánh</t>
  </si>
  <si>
    <t>Bồn nước</t>
  </si>
  <si>
    <t>Máy nước nóng năng lượng mặt trời I304 24 ống TM: 240L</t>
  </si>
  <si>
    <t>Ống nhựa</t>
  </si>
  <si>
    <t>m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</si>
</sst>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637fb5529414d516f422b5095fba3857.jpg"/><Relationship Id="rId5" Type="http://schemas.openxmlformats.org/officeDocument/2006/relationships/image" Target="../media/33bcc01b848a4f45b623ef2f8ff930f9.jpg"/><Relationship Id="rId6" Type="http://schemas.openxmlformats.org/officeDocument/2006/relationships/image" Target="../media/e4ea8aa649b2c68b6420ccb7e05f550d.png"/><Relationship Id="rId7" Type="http://schemas.openxmlformats.org/officeDocument/2006/relationships/image" Target="../media/52bc32b2f15e47db367d41fa12552f2e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be6e6d9f4259b3c1e815d6dab4c444cf.jpg"/><Relationship Id="rId10" Type="http://schemas.openxmlformats.org/officeDocument/2006/relationships/image" Target="../media/5d3342b2a2b91eddb2a41ef3d9b70f90.png"/><Relationship Id="rId11" Type="http://schemas.openxmlformats.org/officeDocument/2006/relationships/image" Target="../media/ab098f66b2abeb43fdaeb34ae5c7ceac.jp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9039d8a9b986455a244e7a1ce575d147.jpg"/><Relationship Id="rId16" Type="http://schemas.openxmlformats.org/officeDocument/2006/relationships/image" Target="../media/b096889f3c400d636e4ed16d53c80fd4.png"/><Relationship Id="rId17" Type="http://schemas.openxmlformats.org/officeDocument/2006/relationships/image" Target="../media/4573173a758565419d352ff610490e7f.png"/><Relationship Id="rId18" Type="http://schemas.openxmlformats.org/officeDocument/2006/relationships/image" Target="../media/7954423ca0c94862d326a93e1aa3acd1.jpg"/><Relationship Id="rId19" Type="http://schemas.openxmlformats.org/officeDocument/2006/relationships/image" Target="../media/62f52c0bf755a07ea32c187618486a90.jpg"/><Relationship Id="rId20" Type="http://schemas.openxmlformats.org/officeDocument/2006/relationships/image" Target="../media/cbde0e0719dd44a8b4222691e042f2e3.jpeg"/><Relationship Id="rId21" Type="http://schemas.openxmlformats.org/officeDocument/2006/relationships/image" Target="../media/94ee2ea42cd8e8b8b4a3e88f355fd5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143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26682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5727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1239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3525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572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672643350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803382332.64</v>
      </c>
    </row>
    <row r="6" spans="1:5">
      <c r="A6" s="2">
        <v>2.1</v>
      </c>
      <c r="B6" s="2" t="s">
        <v>8</v>
      </c>
      <c r="C6" s="33">
        <f>'Vật tư hoàn thiện'!J8</f>
        <v>24309782.64</v>
      </c>
    </row>
    <row r="7" spans="1:5">
      <c r="A7" s="2">
        <v>2.2</v>
      </c>
      <c r="B7" s="2" t="s">
        <v>9</v>
      </c>
      <c r="C7" s="33">
        <f>'Vật tư hoàn thiện'!J11</f>
        <v>584904550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thiện'!J28</f>
        <v>194168000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618640000</v>
      </c>
    </row>
    <row r="13" spans="1:5">
      <c r="A13" s="13">
        <v>3.1</v>
      </c>
      <c r="B13" s="14" t="s">
        <v>13</v>
      </c>
      <c r="C13" s="16">
        <f>ROUND(E13, 4)*D13</f>
        <v>618640000</v>
      </c>
      <c r="D13" s="13">
        <v>1600000.0</v>
      </c>
      <c r="E13" s="13">
        <v>386.65</v>
      </c>
    </row>
    <row r="14" spans="1:5">
      <c r="A14" s="18" t="s">
        <v>14</v>
      </c>
      <c r="C14" s="19">
        <f>SUM(C4:C5)+C12</f>
        <v>2094665682.64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56776.0</v>
      </c>
      <c r="D4" s="16">
        <f>ROUND(C4, 4)*B4</f>
        <v>124907200</v>
      </c>
    </row>
    <row r="5" spans="1:8">
      <c r="A5" s="14" t="s">
        <v>21</v>
      </c>
      <c r="B5" s="16">
        <v>350000.0</v>
      </c>
      <c r="C5" s="22">
        <v>143.0</v>
      </c>
      <c r="D5" s="16">
        <f>ROUND(C5, 4)*B5</f>
        <v>50050000</v>
      </c>
    </row>
    <row r="6" spans="1:8">
      <c r="A6" s="14" t="s">
        <v>22</v>
      </c>
      <c r="B6" s="16">
        <v>400000.0</v>
      </c>
      <c r="C6" s="22">
        <v>118.0</v>
      </c>
      <c r="D6" s="16">
        <f>ROUND(C6, 4)*B6</f>
        <v>47200000</v>
      </c>
    </row>
    <row r="7" spans="1:8">
      <c r="A7" s="14" t="s">
        <v>23</v>
      </c>
      <c r="B7" s="16">
        <v>10.0</v>
      </c>
      <c r="C7" s="22">
        <v>41615.0</v>
      </c>
      <c r="D7" s="16">
        <f>ROUND(C7, 4)*B7</f>
        <v>416150</v>
      </c>
    </row>
    <row r="8" spans="1:8">
      <c r="A8" s="14" t="s">
        <v>24</v>
      </c>
      <c r="B8" s="16">
        <v>1700.0</v>
      </c>
      <c r="C8" s="22">
        <v>59456.0</v>
      </c>
      <c r="D8" s="16">
        <f>ROUND(C8, 4)*B8</f>
        <v>101075200</v>
      </c>
    </row>
    <row r="9" spans="1:8">
      <c r="A9" s="14" t="s">
        <v>25</v>
      </c>
      <c r="B9" s="16">
        <v>19800.0</v>
      </c>
      <c r="C9" s="22">
        <v>17626.0</v>
      </c>
      <c r="D9" s="16">
        <f>ROUND(C9, 4)*B9</f>
        <v>348994800</v>
      </c>
    </row>
    <row r="10" spans="1:8">
      <c r="A10" s="23" t="s">
        <v>14</v>
      </c>
      <c r="B10" s="16"/>
      <c r="C10" s="22"/>
      <c r="D10" s="24">
        <f>SUM(D4:D9)</f>
        <v>672643350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9"/>
  <sheetViews>
    <sheetView tabSelected="0" workbookViewId="0" showGridLines="true" showRowColHeaders="1">
      <selection activeCell="I29" sqref="I2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thiện'!J8</f>
        <v>24309782.64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131285</v>
      </c>
      <c r="H5" s="15">
        <v>115.2</v>
      </c>
      <c r="I5" s="16">
        <f>ROUND(H5, 3)*G5</f>
        <v>15124032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131994</v>
      </c>
      <c r="H6" s="15">
        <v>1</v>
      </c>
      <c r="I6" s="16">
        <f>ROUND(H6, 3)*G6</f>
        <v>131994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36</v>
      </c>
      <c r="G7" s="16">
        <v>162795</v>
      </c>
      <c r="H7" s="15">
        <v>10.08</v>
      </c>
      <c r="I7" s="16">
        <f>ROUND(H7, 3)*G7</f>
        <v>1640973.6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36</v>
      </c>
      <c r="G8" s="16">
        <v>131994</v>
      </c>
      <c r="H8" s="15">
        <v>56.16</v>
      </c>
      <c r="I8" s="16">
        <f>ROUND(H8, 3)*G8</f>
        <v>7412783.04</v>
      </c>
      <c r="J8" s="13">
        <f>SUM(I5:J8)</f>
        <v>24309782.64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thiện'!J11</f>
        <v>584904550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277.0</v>
      </c>
      <c r="I10" s="16">
        <f>ROUND(H10, 3)*G10</f>
        <v>581796950</v>
      </c>
      <c r="J10" s="13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50</v>
      </c>
      <c r="G11" s="16">
        <v>388450</v>
      </c>
      <c r="H11" s="15">
        <v>8.0</v>
      </c>
      <c r="I11" s="16">
        <f>ROUND(H11, 3)*G11</f>
        <v>3107600</v>
      </c>
      <c r="J11" s="13">
        <f>SUM(I10:J11)</f>
        <v>584904550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56</v>
      </c>
      <c r="B14" s="11"/>
      <c r="C14" s="11"/>
      <c r="D14" s="11"/>
      <c r="E14" s="11"/>
      <c r="F14" s="11"/>
      <c r="G14" s="17">
        <f>'Vật tư hoàn thiện'!J28</f>
        <v>194168000</v>
      </c>
      <c r="H14" s="12"/>
      <c r="I14" s="12"/>
    </row>
    <row r="15" spans="1:10" customHeight="1" ht="100">
      <c r="A15" s="13">
        <v>7</v>
      </c>
      <c r="B15" s="13"/>
      <c r="C15" s="14" t="s">
        <v>57</v>
      </c>
      <c r="D15" s="14" t="s">
        <v>58</v>
      </c>
      <c r="E15" s="13"/>
      <c r="F15" s="13" t="s">
        <v>59</v>
      </c>
      <c r="G15" s="16">
        <v>17500000.0</v>
      </c>
      <c r="H15" s="15">
        <v>2.0</v>
      </c>
      <c r="I15" s="16">
        <f>ROUND(H15, 3)*G15</f>
        <v>35000000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36</v>
      </c>
      <c r="G16" s="16">
        <v>2500000.0</v>
      </c>
      <c r="H16" s="15">
        <v>3.0</v>
      </c>
      <c r="I16" s="16">
        <f>ROUND(H16, 3)*G16</f>
        <v>7500000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36</v>
      </c>
      <c r="G17" s="16">
        <v>2500000.0</v>
      </c>
      <c r="H17" s="15">
        <v>3.0</v>
      </c>
      <c r="I17" s="16">
        <f>ROUND(H17, 3)*G17</f>
        <v>7500000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63</v>
      </c>
      <c r="G18" s="16">
        <v>693000.0</v>
      </c>
      <c r="H18" s="15">
        <v>6.0</v>
      </c>
      <c r="I18" s="16">
        <f>ROUND(H18, 3)*G18</f>
        <v>4158000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64</v>
      </c>
      <c r="E19" s="13"/>
      <c r="F19" s="13" t="s">
        <v>63</v>
      </c>
      <c r="G19" s="16">
        <v>3150000.0</v>
      </c>
      <c r="H19" s="15">
        <v>6.0</v>
      </c>
      <c r="I19" s="16">
        <f>ROUND(H19, 3)*G19</f>
        <v>18900000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65</v>
      </c>
      <c r="E20" s="13"/>
      <c r="F20" s="13" t="s">
        <v>63</v>
      </c>
      <c r="G20" s="16">
        <v>2650000.0</v>
      </c>
      <c r="H20" s="15">
        <v>6.0</v>
      </c>
      <c r="I20" s="16">
        <f>ROUND(H20, 3)*G20</f>
        <v>15900000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66</v>
      </c>
      <c r="E21" s="13"/>
      <c r="F21" s="13" t="s">
        <v>63</v>
      </c>
      <c r="G21" s="16">
        <v>4300000.0</v>
      </c>
      <c r="H21" s="15">
        <v>6.0</v>
      </c>
      <c r="I21" s="16">
        <f>ROUND(H21, 3)*G21</f>
        <v>25800000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67</v>
      </c>
      <c r="E22" s="13"/>
      <c r="F22" s="13" t="s">
        <v>63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68</v>
      </c>
      <c r="E23" s="13"/>
      <c r="F23" s="13" t="s">
        <v>36</v>
      </c>
      <c r="G23" s="16">
        <v>2500000.0</v>
      </c>
      <c r="H23" s="15">
        <v>2.0</v>
      </c>
      <c r="I23" s="16">
        <f>ROUND(H23, 3)*G23</f>
        <v>5000000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69</v>
      </c>
      <c r="E24" s="13"/>
      <c r="F24" s="13" t="s">
        <v>36</v>
      </c>
      <c r="G24" s="16">
        <v>2200000.0</v>
      </c>
      <c r="H24" s="15">
        <v>12.0</v>
      </c>
      <c r="I24" s="16">
        <f>ROUND(H24, 3)*G24</f>
        <v>26400000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70</v>
      </c>
      <c r="E25" s="13"/>
      <c r="F25" s="13" t="s">
        <v>36</v>
      </c>
      <c r="G25" s="16">
        <v>2500000.0</v>
      </c>
      <c r="H25" s="15">
        <v>3.0</v>
      </c>
      <c r="I25" s="16">
        <f>ROUND(H25, 3)*G25</f>
        <v>7500000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71</v>
      </c>
      <c r="E26" s="13"/>
      <c r="F26" s="13" t="s">
        <v>59</v>
      </c>
      <c r="G26" s="16">
        <v>13580000.0</v>
      </c>
      <c r="H26" s="15">
        <v>1.0</v>
      </c>
      <c r="I26" s="16">
        <f>ROUND(H26, 3)*G26</f>
        <v>13580000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72</v>
      </c>
      <c r="E27" s="13"/>
      <c r="F27" s="13" t="s">
        <v>59</v>
      </c>
      <c r="G27" s="16">
        <v>12890000.0</v>
      </c>
      <c r="H27" s="15">
        <v>1.0</v>
      </c>
      <c r="I27" s="16">
        <f>ROUND(H27, 3)*G27</f>
        <v>12890000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73</v>
      </c>
      <c r="E28" s="13"/>
      <c r="F28" s="13" t="s">
        <v>74</v>
      </c>
      <c r="G28" s="16">
        <v>28400.0</v>
      </c>
      <c r="H28" s="15">
        <v>400.0</v>
      </c>
      <c r="I28" s="16">
        <f>ROUND(H28, 3)*G28</f>
        <v>11360000</v>
      </c>
      <c r="J28" s="13">
        <f>SUM(I15:J28)</f>
        <v>194168000</v>
      </c>
    </row>
    <row r="29" spans="1:10">
      <c r="A29" s="18" t="s">
        <v>14</v>
      </c>
      <c r="I29" s="19">
        <f>SUM(I5:I28)</f>
        <v>803382332.64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2:F12"/>
    <mergeCell ref="G12:I12"/>
    <mergeCell ref="A13:F13"/>
    <mergeCell ref="G13:I13"/>
    <mergeCell ref="A14:F14"/>
    <mergeCell ref="G14:I14"/>
    <mergeCell ref="A29:H2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2023-07-29T09:50:42+07:00</dcterms:created>
  <dcterms:modified xsi:type="dcterms:W3CDTF">2023-07-29T09:50:42+07:00</dcterms:modified>
  <dc:title>Untitled Spreadsheet</dc:title>
  <dc:description/>
  <dc:subject/>
  <cp:keywords/>
  <cp:category/>
</cp:coreProperties>
</file>