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<sst xmlns="http://schemas.openxmlformats.org/spreadsheetml/2006/main" uniqueCount="57">
  <si>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</si>
  <si>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
Số điện thoại: 
Ngày xuất báo giá: 18/08/2023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</si>
  <si>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</si>
  <si>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</si>
  <si>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</si>
  <si>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</si>
  <si>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</si>
  <si>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</si>
  <si>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</si>
  <si>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</si>
  <si>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</si>
  <si>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</si>
  <si>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</si>
  <si>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</si>
  <si>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</si>
  <si>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</si>
  <si>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</si>
  <si>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</si>
  <si>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</si>
  <si>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</si>
  <si>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</si>
  <si>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</si>
  <si>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</si>
  <si>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</si>
  <si>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</si>
  <si>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</si>
  <si>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Vicenza</t>
  </si>
  <si>
    <t>Gạch bán sứ Vicenza CM6824 600mmx600mm</t>
  </si>
  <si>
    <t>G02000027</t>
  </si>
  <si>
    <t>m²</t>
  </si>
  <si>
    <t>Gạch bán sứ Vicenza CM8720 800mmx800mm</t>
  </si>
  <si>
    <t>G02000023</t>
  </si>
  <si>
    <t>Nice</t>
  </si>
  <si>
    <t>Gạch granite Nice NHS66.6007D 600mmx600mm</t>
  </si>
  <si>
    <t>G03000003</t>
  </si>
  <si>
    <t>Royal Hưng Yên</t>
  </si>
  <si>
    <t>Gạch bán sứ Royal Hưng Yên RB5521 500mmx500mm</t>
  </si>
  <si>
    <t>G02000025</t>
  </si>
  <si>
    <t>Trung Nguyên</t>
  </si>
  <si>
    <t>Gạch men Trung Nguyên THS36006TD 300mmx600mm</t>
  </si>
  <si>
    <t>G01000105</t>
  </si>
  <si>
    <t>Gạch men Trung Nguyên THS36009TN 300mmx600mm</t>
  </si>
  <si>
    <t>G01000107</t>
  </si>
  <si>
    <t>Gạch men Trung Nguyên THS36009TD 300mmx600mm</t>
  </si>
  <si>
    <t>G01000109</t>
  </si>
  <si>
    <t>Gạch men Trung Nguyên THS36007TD 300mmx600mm</t>
  </si>
  <si>
    <t>G01000115</t>
  </si>
  <si>
    <t>Gạch men Trung Nguyên THS36010TD 300mmx600mm</t>
  </si>
  <si>
    <t>G01000123</t>
  </si>
  <si>
    <t>II. Sơn</t>
  </si>
  <si>
    <t>DULUX</t>
  </si>
  <si>
    <t>Sơn nước ngoại thất cao cấp WEATHERSHIELD Bề mặt mờ - BJ8 Màu Pha Dulux (Mã màu: #ffffff - Dung tích: 5L)</t>
  </si>
  <si>
    <t>K02000233</t>
  </si>
  <si>
    <t>Lon</t>
  </si>
  <si>
    <t>III. Danh sách thiết bị vệ sinh</t>
  </si>
  <si>
    <t>IV. Danh sách tôn</t>
  </si>
  <si>
    <t>V. Vật tư hoàn thiện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</si>
</sst>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9c7a77c4c2837753c519f252e6d89be2.jpg"/><Relationship Id="rId3" Type="http://schemas.openxmlformats.org/officeDocument/2006/relationships/image" Target="../media/285afa34a40fbee116d8690e17eca95b.jpg"/><Relationship Id="rId4" Type="http://schemas.openxmlformats.org/officeDocument/2006/relationships/image" Target="../media/a1b9a9ebb2e4d1b61663b30eeae9148b.jpg"/><Relationship Id="rId5" Type="http://schemas.openxmlformats.org/officeDocument/2006/relationships/image" Target="../media/f6ffb97ab388d8865918ebf986a855dc.jpg"/><Relationship Id="rId6" Type="http://schemas.openxmlformats.org/officeDocument/2006/relationships/image" Target="../media/86ad9cb8b67d22bb8a58bd275fbcb65e.png"/><Relationship Id="rId7" Type="http://schemas.openxmlformats.org/officeDocument/2006/relationships/image" Target="../media/e219469e9ddb3e572019fe2bb33b197f.jpg"/><Relationship Id="rId8" Type="http://schemas.openxmlformats.org/officeDocument/2006/relationships/image" Target="../media/d1ae99ca808b877718917e7d2c47feb0.jpg"/><Relationship Id="rId9" Type="http://schemas.openxmlformats.org/officeDocument/2006/relationships/image" Target="../media/8d261effa623855292af6ea10ee42fb1.jpg"/><Relationship Id="rId10" Type="http://schemas.openxmlformats.org/officeDocument/2006/relationships/image" Target="../media/b9dc3e08467720dc42a485689e9f07ab.jpg"/><Relationship Id="rId11" Type="http://schemas.openxmlformats.org/officeDocument/2006/relationships/image" Target="../media/e4ea8aa649b2c68b6420ccb7e05f550d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1428750" cy="92392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11</xdr:row>
      <xdr:rowOff>95250</xdr:rowOff>
    </xdr:from>
    <xdr:ext cx="95250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952500" cy="9525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952500" cy="95250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3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3"/>
    <col min="4" max="4" width="9.10" hidden="true" style="0"/>
    <col min="5" max="5" width="9.10" hidden="true" style="0"/>
  </cols>
  <sheetData>
    <row r="1" spans="1:5" customHeight="1" ht="60">
      <c r="A1" s="4"/>
      <c r="B1" s="4"/>
      <c r="C1" s="34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18/08/2023</t>
          </r>
        </is>
      </c>
      <c r="B2" s="3"/>
      <c r="C2" s="35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1" t="s">
        <v>5</v>
      </c>
      <c r="C4" s="32">
        <f>LOOKUP(2,1/(NOT(ISBLANK('Báo giá phần thô'!D:D))),'Báo giá phần thô'!D:D)</f>
        <v>0</v>
      </c>
    </row>
    <row r="5" spans="1:5" customHeight="1" ht="30">
      <c r="A5" s="21">
        <v>2</v>
      </c>
      <c r="B5" s="31" t="s">
        <v>6</v>
      </c>
      <c r="C5" s="32">
        <f>LOOKUP(2,1/(NOT(ISBLANK('Vật tư hoàn thiện'!I:I))),'Vật tư hoàn thiện'!I:I)</f>
        <v>17253610.76</v>
      </c>
    </row>
    <row r="6" spans="1:5">
      <c r="A6" s="2">
        <v>2.1</v>
      </c>
      <c r="B6" s="2" t="s">
        <v>8</v>
      </c>
      <c r="C6" s="33">
        <f>'Vật tư hoàn thiện'!J13</f>
        <v>15153260.76</v>
      </c>
    </row>
    <row r="7" spans="1:5">
      <c r="A7" s="2">
        <v>2.2</v>
      </c>
      <c r="B7" s="2" t="s">
        <v>9</v>
      </c>
      <c r="C7" s="33">
        <f>'Vật tư hoàn thiện'!J15</f>
        <v>2100350</v>
      </c>
    </row>
    <row r="8" spans="1:5">
      <c r="A8" s="2">
        <v>2.3</v>
      </c>
      <c r="B8" s="2" t="s">
        <v>10</v>
      </c>
      <c r="C8" s="33">
        <f>'Vật tư hoàn thiện'!J16</f>
        <v/>
      </c>
    </row>
    <row r="9" spans="1:5">
      <c r="A9" s="2">
        <v>2.4</v>
      </c>
      <c r="B9" s="2" t="s">
        <v>6</v>
      </c>
      <c r="C9" s="33">
        <f>'Vật tư hoàn thiện'!J18</f>
        <v/>
      </c>
    </row>
    <row r="10" spans="1:5">
      <c r="A10" s="2">
        <v>2.5</v>
      </c>
      <c r="B10" s="2" t="s">
        <v>11</v>
      </c>
      <c r="C10" s="33"/>
    </row>
    <row r="11" spans="1:5">
      <c r="A11" s="2">
        <v>2.6</v>
      </c>
      <c r="B11" s="2" t="s">
        <v>12</v>
      </c>
      <c r="C11" s="33"/>
    </row>
    <row r="12" spans="1:5" customHeight="1" ht="30">
      <c r="A12" s="21">
        <v>3</v>
      </c>
      <c r="B12" s="31" t="s">
        <v>7</v>
      </c>
      <c r="C12" s="32">
        <v>0</v>
      </c>
    </row>
    <row r="13" spans="1:5">
      <c r="A13" s="18" t="s">
        <v>13</v>
      </c>
      <c r="C13" s="19">
        <f>SUM(C4:C5)</f>
        <v>17253610.76</v>
      </c>
    </row>
  </sheetData>
  <mergeCells>
    <mergeCell ref="A1:B1"/>
    <mergeCell ref="A2:C2"/>
    <mergeCell ref="A13:B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"/>
  <sheetViews>
    <sheetView tabSelected="0" workbookViewId="0" showGridLines="true" showRowColHeaders="1">
      <selection activeCell="D4" sqref="D4"/>
    </sheetView>
  </sheetViews>
  <sheetFormatPr defaultRowHeight="14.4" outlineLevelRow="0" outlineLevelCol="0"/>
  <cols>
    <col min="1" max="1" width="19.138" bestFit="true" customWidth="true" style="2"/>
    <col min="2" max="2" width="30" customWidth="true" style="10"/>
    <col min="3" max="3" width="16.425" bestFit="true" customWidth="true" style="30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5"/>
      <c r="B1" s="27"/>
      <c r="C1" s="20" t="s">
        <v>14</v>
      </c>
    </row>
    <row r="2" spans="1:8" customHeight="1" ht="70">
      <c r="A2" s="26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18/08/2023</t>
          </r>
        </is>
      </c>
      <c r="B2" s="28"/>
      <c r="C2" s="29"/>
      <c r="D2" s="28"/>
    </row>
    <row r="3" spans="1:8" customHeight="1" ht="60">
      <c r="A3" s="21" t="s">
        <v>15</v>
      </c>
      <c r="B3" s="21" t="s">
        <v>16</v>
      </c>
      <c r="C3" s="21" t="s">
        <v>17</v>
      </c>
      <c r="D3" s="21" t="s">
        <v>18</v>
      </c>
    </row>
    <row r="4" spans="1:8">
      <c r="A4" s="23" t="s">
        <v>13</v>
      </c>
      <c r="B4" s="16"/>
      <c r="C4" s="22"/>
      <c r="D4" s="24">
        <f>SUM(D4:D3)</f>
        <v>0</v>
      </c>
    </row>
  </sheetData>
  <mergeCells>
    <mergeCell ref="A1:B1"/>
    <mergeCell ref="A2:D2"/>
    <mergeCell ref="C1:D1"/>
    <mergeCell ref="A4:C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9"/>
  <sheetViews>
    <sheetView tabSelected="0" workbookViewId="0" showGridLines="true" showRowColHeaders="1">
      <selection activeCell="I19" sqref="I19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8.995" bestFit="true" customWidth="true" style="2"/>
    <col min="4" max="4" width="136.11" bestFit="true" customWidth="true" style="2"/>
    <col min="5" max="5" width="15.139" bestFit="true" customWidth="true" style="2"/>
    <col min="6" max="6" width="17.71" bestFit="true" customWidth="true" style="2"/>
    <col min="7" max="7" width="12.568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19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18/08/2023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20</v>
      </c>
      <c r="C3" s="6" t="s">
        <v>21</v>
      </c>
      <c r="D3" s="6" t="s">
        <v>22</v>
      </c>
      <c r="E3" s="6" t="s">
        <v>23</v>
      </c>
      <c r="F3" s="6" t="s">
        <v>24</v>
      </c>
      <c r="G3" s="9" t="s">
        <v>16</v>
      </c>
      <c r="H3" s="6" t="s">
        <v>17</v>
      </c>
      <c r="I3" s="9" t="s">
        <v>18</v>
      </c>
    </row>
    <row r="4" spans="1:10" customHeight="1" ht="40">
      <c r="A4" s="11" t="s">
        <v>25</v>
      </c>
      <c r="B4" s="11"/>
      <c r="C4" s="11"/>
      <c r="D4" s="11"/>
      <c r="E4" s="11"/>
      <c r="F4" s="11"/>
      <c r="G4" s="17">
        <f>'Vật tư hoàn thiện'!J13</f>
        <v>15153260.76</v>
      </c>
      <c r="H4" s="12"/>
      <c r="I4" s="12"/>
    </row>
    <row r="5" spans="1:10" customHeight="1" ht="100">
      <c r="A5" s="13">
        <v>1</v>
      </c>
      <c r="B5" s="13"/>
      <c r="C5" s="14" t="s">
        <v>26</v>
      </c>
      <c r="D5" s="14" t="s">
        <v>27</v>
      </c>
      <c r="E5" s="13" t="s">
        <v>28</v>
      </c>
      <c r="F5" s="13" t="s">
        <v>29</v>
      </c>
      <c r="G5" s="16">
        <v>162795</v>
      </c>
      <c r="H5" s="15">
        <v>1</v>
      </c>
      <c r="I5" s="16">
        <f>ROUND(H5, 3)*G5</f>
        <v>162795</v>
      </c>
      <c r="J5" s="13"/>
    </row>
    <row r="6" spans="1:10" customHeight="1" ht="100">
      <c r="A6" s="13">
        <v>2</v>
      </c>
      <c r="B6" s="13"/>
      <c r="C6" s="14" t="s">
        <v>26</v>
      </c>
      <c r="D6" s="14" t="s">
        <v>30</v>
      </c>
      <c r="E6" s="13" t="s">
        <v>31</v>
      </c>
      <c r="F6" s="13" t="s">
        <v>29</v>
      </c>
      <c r="G6" s="16">
        <v>219120</v>
      </c>
      <c r="H6" s="15">
        <v>1</v>
      </c>
      <c r="I6" s="16">
        <f>ROUND(H6, 3)*G6</f>
        <v>219120</v>
      </c>
      <c r="J6" s="13"/>
    </row>
    <row r="7" spans="1:10" customHeight="1" ht="100">
      <c r="A7" s="13">
        <v>3</v>
      </c>
      <c r="B7" s="13"/>
      <c r="C7" s="14" t="s">
        <v>32</v>
      </c>
      <c r="D7" s="14" t="s">
        <v>33</v>
      </c>
      <c r="E7" s="13" t="s">
        <v>34</v>
      </c>
      <c r="F7" s="13" t="s">
        <v>29</v>
      </c>
      <c r="G7" s="16">
        <v>183039</v>
      </c>
      <c r="H7" s="15">
        <v>20.16</v>
      </c>
      <c r="I7" s="16">
        <f>ROUND(H7, 3)*G7</f>
        <v>3690066.24</v>
      </c>
      <c r="J7" s="13"/>
    </row>
    <row r="8" spans="1:10" customHeight="1" ht="100">
      <c r="A8" s="13">
        <v>4</v>
      </c>
      <c r="B8" s="13"/>
      <c r="C8" s="14" t="s">
        <v>35</v>
      </c>
      <c r="D8" s="14" t="s">
        <v>36</v>
      </c>
      <c r="E8" s="13" t="s">
        <v>37</v>
      </c>
      <c r="F8" s="13" t="s">
        <v>29</v>
      </c>
      <c r="G8" s="16">
        <v>131994</v>
      </c>
      <c r="H8" s="15">
        <v>1</v>
      </c>
      <c r="I8" s="16">
        <f>ROUND(H8, 3)*G8</f>
        <v>131994</v>
      </c>
      <c r="J8" s="13"/>
    </row>
    <row r="9" spans="1:10" customHeight="1" ht="100">
      <c r="A9" s="13">
        <v>5</v>
      </c>
      <c r="B9" s="13"/>
      <c r="C9" s="14" t="s">
        <v>38</v>
      </c>
      <c r="D9" s="14" t="s">
        <v>39</v>
      </c>
      <c r="E9" s="13" t="s">
        <v>40</v>
      </c>
      <c r="F9" s="13" t="s">
        <v>29</v>
      </c>
      <c r="G9" s="16">
        <v>128694</v>
      </c>
      <c r="H9" s="15">
        <v>41.76</v>
      </c>
      <c r="I9" s="16">
        <f>ROUND(H9, 3)*G9</f>
        <v>5374261.44</v>
      </c>
      <c r="J9" s="13"/>
    </row>
    <row r="10" spans="1:10" customHeight="1" ht="100">
      <c r="A10" s="13">
        <v>6</v>
      </c>
      <c r="B10" s="13"/>
      <c r="C10" s="14" t="s">
        <v>38</v>
      </c>
      <c r="D10" s="14" t="s">
        <v>41</v>
      </c>
      <c r="E10" s="13" t="s">
        <v>42</v>
      </c>
      <c r="F10" s="13" t="s">
        <v>29</v>
      </c>
      <c r="G10" s="16">
        <v>128694</v>
      </c>
      <c r="H10" s="15">
        <v>1</v>
      </c>
      <c r="I10" s="16">
        <f>ROUND(H10, 3)*G10</f>
        <v>128694</v>
      </c>
      <c r="J10" s="13"/>
    </row>
    <row r="11" spans="1:10" customHeight="1" ht="100">
      <c r="A11" s="13">
        <v>7</v>
      </c>
      <c r="B11" s="13"/>
      <c r="C11" s="14" t="s">
        <v>38</v>
      </c>
      <c r="D11" s="14" t="s">
        <v>43</v>
      </c>
      <c r="E11" s="13" t="s">
        <v>44</v>
      </c>
      <c r="F11" s="13" t="s">
        <v>29</v>
      </c>
      <c r="G11" s="16">
        <v>128694</v>
      </c>
      <c r="H11" s="15">
        <v>1</v>
      </c>
      <c r="I11" s="16">
        <f>ROUND(H11, 3)*G11</f>
        <v>128694</v>
      </c>
      <c r="J11" s="13"/>
    </row>
    <row r="12" spans="1:10" customHeight="1" ht="100">
      <c r="A12" s="13">
        <v>8</v>
      </c>
      <c r="B12" s="13"/>
      <c r="C12" s="14" t="s">
        <v>38</v>
      </c>
      <c r="D12" s="14" t="s">
        <v>45</v>
      </c>
      <c r="E12" s="13" t="s">
        <v>46</v>
      </c>
      <c r="F12" s="13" t="s">
        <v>29</v>
      </c>
      <c r="G12" s="16">
        <v>128694</v>
      </c>
      <c r="H12" s="15">
        <v>40.32</v>
      </c>
      <c r="I12" s="16">
        <f>ROUND(H12, 3)*G12</f>
        <v>5188942.08</v>
      </c>
      <c r="J12" s="13"/>
    </row>
    <row r="13" spans="1:10" customHeight="1" ht="100">
      <c r="A13" s="13">
        <v>9</v>
      </c>
      <c r="B13" s="13"/>
      <c r="C13" s="14" t="s">
        <v>38</v>
      </c>
      <c r="D13" s="14" t="s">
        <v>47</v>
      </c>
      <c r="E13" s="13" t="s">
        <v>48</v>
      </c>
      <c r="F13" s="13" t="s">
        <v>29</v>
      </c>
      <c r="G13" s="16">
        <v>128694</v>
      </c>
      <c r="H13" s="15">
        <v>1</v>
      </c>
      <c r="I13" s="16">
        <f>ROUND(H13, 3)*G13</f>
        <v>128694</v>
      </c>
      <c r="J13" s="13">
        <f>SUM(I5:J13)</f>
        <v>15153260.76</v>
      </c>
    </row>
    <row r="14" spans="1:10" customHeight="1" ht="40">
      <c r="A14" s="11" t="s">
        <v>49</v>
      </c>
      <c r="B14" s="11"/>
      <c r="C14" s="11"/>
      <c r="D14" s="11"/>
      <c r="E14" s="11"/>
      <c r="F14" s="11"/>
      <c r="G14" s="17">
        <f>'Vật tư hoàn thiện'!J15</f>
        <v>2100350</v>
      </c>
      <c r="H14" s="12"/>
      <c r="I14" s="12"/>
    </row>
    <row r="15" spans="1:10" customHeight="1" ht="100">
      <c r="A15" s="13">
        <v>10</v>
      </c>
      <c r="B15" s="13"/>
      <c r="C15" s="14" t="s">
        <v>50</v>
      </c>
      <c r="D15" s="14" t="s">
        <v>51</v>
      </c>
      <c r="E15" s="13" t="s">
        <v>52</v>
      </c>
      <c r="F15" s="13" t="s">
        <v>53</v>
      </c>
      <c r="G15" s="16">
        <v>2100350</v>
      </c>
      <c r="H15" s="15">
        <v>1</v>
      </c>
      <c r="I15" s="16">
        <f>ROUND(H15, 3)*G15</f>
        <v>2100350</v>
      </c>
      <c r="J15" s="13">
        <f>I15</f>
        <v>2100350</v>
      </c>
    </row>
    <row r="16" spans="1:10" customHeight="1" ht="40">
      <c r="A16" s="11" t="s">
        <v>54</v>
      </c>
      <c r="B16" s="11"/>
      <c r="C16" s="11"/>
      <c r="D16" s="11"/>
      <c r="E16" s="11"/>
      <c r="F16" s="11"/>
      <c r="G16" s="17">
        <f>'Vật tư hoàn thiện'!J16</f>
        <v/>
      </c>
      <c r="H16" s="12"/>
      <c r="I16" s="12"/>
      <c r="J16">
        <f>I16</f>
        <v/>
      </c>
    </row>
    <row r="17" spans="1:10" customHeight="1" ht="40">
      <c r="A17" s="11" t="s">
        <v>55</v>
      </c>
      <c r="B17" s="11"/>
      <c r="C17" s="11"/>
      <c r="D17" s="11"/>
      <c r="E17" s="11"/>
      <c r="F17" s="11"/>
      <c r="G17" s="17">
        <f>'Vật tư hoàn thiện'!J17</f>
        <v/>
      </c>
      <c r="H17" s="12"/>
      <c r="I17" s="12"/>
      <c r="J17">
        <f>I17</f>
        <v/>
      </c>
    </row>
    <row r="18" spans="1:10" customHeight="1" ht="40">
      <c r="A18" s="11" t="s">
        <v>56</v>
      </c>
      <c r="B18" s="11"/>
      <c r="C18" s="11"/>
      <c r="D18" s="11"/>
      <c r="E18" s="11"/>
      <c r="F18" s="11"/>
      <c r="G18" s="17">
        <f>'Vật tư hoàn thiện'!J18</f>
        <v/>
      </c>
      <c r="H18" s="12"/>
      <c r="I18" s="12"/>
      <c r="J18">
        <f>I18</f>
        <v/>
      </c>
    </row>
    <row r="19" spans="1:10">
      <c r="A19" s="18" t="s">
        <v>13</v>
      </c>
      <c r="I19" s="19">
        <f>SUM(I5:I18)</f>
        <v>17253610.76</v>
      </c>
    </row>
  </sheetData>
  <mergeCells>
    <mergeCell ref="A1:C1"/>
    <mergeCell ref="A2:I2"/>
    <mergeCell ref="D1:I1"/>
    <mergeCell ref="A4:F4"/>
    <mergeCell ref="G4:I4"/>
    <mergeCell ref="A14:F14"/>
    <mergeCell ref="G14:I14"/>
    <mergeCell ref="A16:F16"/>
    <mergeCell ref="G16:I16"/>
    <mergeCell ref="A17:F17"/>
    <mergeCell ref="G17:I17"/>
    <mergeCell ref="A18:F18"/>
    <mergeCell ref="G18:I18"/>
    <mergeCell ref="A19:H19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2023-08-18T08:18:46+07:00</dcterms:created>
  <dcterms:modified xsi:type="dcterms:W3CDTF">2023-08-18T08:18:46+07:00</dcterms:modified>
  <dc:title>Untitled Spreadsheet</dc:title>
  <dc:description/>
  <dc:subject/>
  <cp:keywords/>
  <cp:category/>
</cp:coreProperties>
</file>