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<sst xmlns="http://schemas.openxmlformats.org/spreadsheetml/2006/main" uniqueCount="97">
  <si>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</si>
  <si>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</si>
  <si>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</si>
  <si>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</si>
  <si>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</si>
  <si>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</si>
  <si>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</si>
  <si>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</si>
  <si>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</si>
  <si>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</si>
  <si>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</si>
  <si>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</si>
  <si>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</si>
  <si>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</si>
  <si>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</si>
  <si>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</si>
  <si>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</si>
  <si>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</si>
  <si>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</si>
  <si>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</si>
  <si>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</si>
  <si>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</si>
  <si>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</si>
  <si>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</si>
  <si>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</si>
  <si>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</si>
  <si>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</si>
  <si>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</si>
  <si>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</si>
  <si>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</si>
  <si>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</si>
  <si>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</si>
  <si>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</si>
  <si>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</si>
  <si>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</si>
  <si>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</si>
  <si>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</si>
  <si>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</si>
  <si>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</si>
  <si>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</si>
  <si>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</si>
  <si>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Gạch bán sứ Vicenza CM8720 800mmx800mm</t>
  </si>
  <si>
    <t>G02000023</t>
  </si>
  <si>
    <t>Nice</t>
  </si>
  <si>
    <t>Gạch granite Nice NHS66.6012 600mmx600mm</t>
  </si>
  <si>
    <t>G03000022</t>
  </si>
  <si>
    <t>Royal Hưng Yên</t>
  </si>
  <si>
    <t>Gạch bán sứ Royal Hưng Yên RB5521 500mmx500mm</t>
  </si>
  <si>
    <t>G02000025</t>
  </si>
  <si>
    <t>Hoàng Hà</t>
  </si>
  <si>
    <t>Gạch men Hoàng Hà AN383 300mmx300mm</t>
  </si>
  <si>
    <t>G01000135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</si>
  <si>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</si>
  <si>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</si>
  <si>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</si>
  <si>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</si>
  <si>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</si>
  <si>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DULUX</t>
  </si>
  <si>
    <t>Sơn nước ngoại thất cao cấp WEATHERSHIELD Bề mặt mờ - BJ8 Màu Pha Dulux (Mã màu: #ffffff - Dung tích: 5L)</t>
  </si>
  <si>
    <t>K02000233</t>
  </si>
  <si>
    <t>KCC</t>
  </si>
  <si>
    <t>Sơn nước ngoại thất cao cấp KOREGUARD PREMIUM Bóng mờ Màu Pha KCC (Mã màu: #ffffff - Dung tích: 18L)</t>
  </si>
  <si>
    <t>K02000032</t>
  </si>
  <si>
    <t>Thùng</t>
  </si>
  <si>
    <t>III. Danh sách thiết bị vệ sinh</t>
  </si>
  <si>
    <t>IV. Danh sách tôn</t>
  </si>
  <si>
    <t>V. Vật tư hoàn thiện</t>
  </si>
  <si>
    <t>Không có</t>
  </si>
  <si>
    <t>Trần thạch cao</t>
  </si>
  <si>
    <t>m2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</si>
  <si>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</si>
  <si>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</si>
  <si>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</si>
  <si>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</si>
  <si>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</si>
  <si>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</si>
  <si>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</si>
  <si>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Gạch lát nền 800x800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</si>
  <si>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</si>
  <si>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</si>
  <si>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</si>
  <si>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</si>
  <si>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</si>
  <si>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</si>
  <si>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phủ nội thất</t>
  </si>
  <si>
    <t>Kg</t>
  </si>
  <si>
    <t>Sơn phủ ngoại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</si>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</sst>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45c94e2e15d901835d71ba9715063797.jpg"/><Relationship Id="rId5" Type="http://schemas.openxmlformats.org/officeDocument/2006/relationships/image" Target="../media/f6ffb97ab388d8865918ebf986a855dc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4d51c837ed95b397c36ddd838cd40013.jpg"/><Relationship Id="rId8" Type="http://schemas.openxmlformats.org/officeDocument/2006/relationships/image" Target="../media/e4ea8aa649b2c68b6420ccb7e05f550d.png"/><Relationship Id="rId9" Type="http://schemas.openxmlformats.org/officeDocument/2006/relationships/image" Target="../media/736da21470a945c1071d7cc0df917c75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9039d8a9b986455a244e7a1ce575d147.jp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4573173a758565419d352ff610490e7f.png"/><Relationship Id="rId31" Type="http://schemas.openxmlformats.org/officeDocument/2006/relationships/image" Target="../media/8469c4cf0590a157e067296e7dcf76f2.jpg"/><Relationship Id="rId32" Type="http://schemas.openxmlformats.org/officeDocument/2006/relationships/image" Target="../media/b096889f3c400d636e4ed16d53c80fd4.pn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5727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4667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579430674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740231434.24</v>
      </c>
    </row>
    <row r="6" spans="1:5">
      <c r="A6" s="2">
        <v>2.1</v>
      </c>
      <c r="B6" s="2" t="s">
        <v>8</v>
      </c>
      <c r="C6" s="34">
        <f>'Vật tư hoàn thiện'!J9</f>
        <v>48057609.24</v>
      </c>
    </row>
    <row r="7" spans="1:5">
      <c r="A7" s="2">
        <v>2.2</v>
      </c>
      <c r="B7" s="2" t="s">
        <v>9</v>
      </c>
      <c r="C7" s="34">
        <f>'Vật tư hoàn thiện'!J13</f>
        <v>171901700</v>
      </c>
    </row>
    <row r="8" spans="1:5">
      <c r="A8" s="2">
        <v>2.3</v>
      </c>
      <c r="B8" s="2" t="s">
        <v>10</v>
      </c>
      <c r="C8" s="34">
        <f>'Vật tư hoàn thiện'!J14</f>
        <v/>
      </c>
    </row>
    <row r="9" spans="1:5">
      <c r="A9" s="2">
        <v>2.4</v>
      </c>
      <c r="B9" s="2" t="s">
        <v>6</v>
      </c>
      <c r="C9" s="34">
        <f>'Vật tư hoàn thiện'!J40</f>
        <v>520272125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531000000</v>
      </c>
    </row>
    <row r="13" spans="1:5">
      <c r="A13" s="13">
        <v>3.1</v>
      </c>
      <c r="B13" s="14" t="s">
        <v>13</v>
      </c>
      <c r="C13" s="16">
        <f>ROUND(E13, 4)*D13</f>
        <v>531000000</v>
      </c>
      <c r="D13" s="13">
        <v>2250000.0</v>
      </c>
      <c r="E13" s="13">
        <v>236.0</v>
      </c>
    </row>
    <row r="14" spans="1:5">
      <c r="A14" s="18" t="s">
        <v>14</v>
      </c>
      <c r="C14" s="19">
        <f>SUM(C4:C5)+C12</f>
        <v>1850662108.24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38.65</v>
      </c>
      <c r="D4" s="16">
        <f>ROUND(C4, 4)*B4</f>
        <v>69570000</v>
      </c>
    </row>
    <row r="5" spans="1:8">
      <c r="A5" s="14" t="s">
        <v>21</v>
      </c>
      <c r="B5" s="16">
        <v>810000.0</v>
      </c>
      <c r="C5" s="23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3">
        <v>100.0</v>
      </c>
      <c r="D6" s="16">
        <f>ROUND(C6, 4)*B6</f>
        <v>35870000</v>
      </c>
    </row>
    <row r="7" spans="1:8">
      <c r="A7" s="14" t="s">
        <v>23</v>
      </c>
      <c r="B7" s="16">
        <v>19800.0</v>
      </c>
      <c r="C7" s="23">
        <v>10899.0</v>
      </c>
      <c r="D7" s="16">
        <f>ROUND(C7, 4)*B7</f>
        <v>215800200</v>
      </c>
    </row>
    <row r="8" spans="1:8">
      <c r="A8" s="14" t="s">
        <v>24</v>
      </c>
      <c r="B8" s="16">
        <v>223951.0</v>
      </c>
      <c r="C8" s="23">
        <v>4.0</v>
      </c>
      <c r="D8" s="16">
        <f>ROUND(C8, 4)*B8</f>
        <v>895804</v>
      </c>
    </row>
    <row r="9" spans="1:8">
      <c r="A9" s="14" t="s">
        <v>25</v>
      </c>
      <c r="B9" s="16">
        <v>1700.0</v>
      </c>
      <c r="C9" s="23">
        <v>43561.0</v>
      </c>
      <c r="D9" s="16">
        <f>ROUND(C9, 4)*B9</f>
        <v>74053700</v>
      </c>
    </row>
    <row r="10" spans="1:8">
      <c r="A10" s="14" t="s">
        <v>26</v>
      </c>
      <c r="B10" s="16">
        <v>10.0</v>
      </c>
      <c r="C10" s="23">
        <v>29597.0</v>
      </c>
      <c r="D10" s="16">
        <f>ROUND(C10, 4)*B10</f>
        <v>295970</v>
      </c>
    </row>
    <row r="11" spans="1:8">
      <c r="A11" s="14" t="s">
        <v>27</v>
      </c>
      <c r="B11" s="16">
        <v>400000.0</v>
      </c>
      <c r="C11" s="23">
        <v>72.0</v>
      </c>
      <c r="D11" s="16">
        <f>ROUND(C11, 4)*B11</f>
        <v>28800000</v>
      </c>
    </row>
    <row r="12" spans="1:8">
      <c r="A12" s="14" t="s">
        <v>28</v>
      </c>
      <c r="B12" s="16">
        <v>350000.0</v>
      </c>
      <c r="C12" s="23">
        <v>106.0</v>
      </c>
      <c r="D12" s="16">
        <f>ROUND(C12, 4)*B12</f>
        <v>37100000</v>
      </c>
    </row>
    <row r="13" spans="1:8">
      <c r="A13" s="14" t="s">
        <v>29</v>
      </c>
      <c r="B13" s="16">
        <v>2200.0</v>
      </c>
      <c r="C13" s="23">
        <v>38475.0</v>
      </c>
      <c r="D13" s="16">
        <f>ROUND(C13, 4)*B13</f>
        <v>84645000</v>
      </c>
    </row>
    <row r="14" spans="1:8">
      <c r="A14" s="24" t="s">
        <v>14</v>
      </c>
      <c r="B14" s="16"/>
      <c r="C14" s="23"/>
      <c r="D14" s="25">
        <f>SUM(D4:D13)</f>
        <v>579430674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thiện'!J9</f>
        <v>48057609.24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162795</v>
      </c>
      <c r="H5" s="15">
        <v>80.64</v>
      </c>
      <c r="I5" s="16">
        <f>ROUND(H5, 3)*G5</f>
        <v>13127788.8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41</v>
      </c>
      <c r="E6" s="13" t="s">
        <v>42</v>
      </c>
      <c r="F6" s="13" t="s">
        <v>40</v>
      </c>
      <c r="G6" s="16">
        <v>219120</v>
      </c>
      <c r="H6" s="15">
        <v>3.84</v>
      </c>
      <c r="I6" s="16">
        <f>ROUND(H6, 3)*G6</f>
        <v>841420.8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40</v>
      </c>
      <c r="G7" s="16">
        <v>171600</v>
      </c>
      <c r="H7" s="15">
        <v>87.84</v>
      </c>
      <c r="I7" s="16">
        <f>ROUND(H7, 3)*G7</f>
        <v>15073344</v>
      </c>
      <c r="J7" s="13"/>
    </row>
    <row r="8" spans="1:10" customHeight="1" ht="100">
      <c r="A8" s="13">
        <v>4</v>
      </c>
      <c r="B8" s="13"/>
      <c r="C8" s="14" t="s">
        <v>46</v>
      </c>
      <c r="D8" s="14" t="s">
        <v>47</v>
      </c>
      <c r="E8" s="13" t="s">
        <v>48</v>
      </c>
      <c r="F8" s="13" t="s">
        <v>40</v>
      </c>
      <c r="G8" s="16">
        <v>131994</v>
      </c>
      <c r="H8" s="15">
        <v>109.5</v>
      </c>
      <c r="I8" s="16">
        <f>ROUND(H8, 3)*G8</f>
        <v>14453343</v>
      </c>
      <c r="J8" s="13"/>
    </row>
    <row r="9" spans="1:10" customHeight="1" ht="100">
      <c r="A9" s="13">
        <v>5</v>
      </c>
      <c r="B9" s="13"/>
      <c r="C9" s="14" t="s">
        <v>49</v>
      </c>
      <c r="D9" s="14" t="s">
        <v>50</v>
      </c>
      <c r="E9" s="13" t="s">
        <v>51</v>
      </c>
      <c r="F9" s="13" t="s">
        <v>40</v>
      </c>
      <c r="G9" s="16">
        <v>131994</v>
      </c>
      <c r="H9" s="15">
        <v>34.56</v>
      </c>
      <c r="I9" s="16">
        <f>ROUND(H9, 3)*G9</f>
        <v>4561712.64</v>
      </c>
      <c r="J9" s="13">
        <f>SUM(I5:J9)</f>
        <v>48057609.24</v>
      </c>
    </row>
    <row r="10" spans="1:10" customHeight="1" ht="40">
      <c r="A10" s="11" t="s">
        <v>52</v>
      </c>
      <c r="B10" s="11"/>
      <c r="C10" s="11"/>
      <c r="D10" s="11"/>
      <c r="E10" s="11"/>
      <c r="F10" s="11"/>
      <c r="G10" s="17">
        <f>'Vật tư hoàn thiện'!J13</f>
        <v>171901700</v>
      </c>
      <c r="H10" s="12"/>
      <c r="I10" s="12"/>
    </row>
    <row r="11" spans="1:10" customHeight="1" ht="100">
      <c r="A11" s="13">
        <v>6</v>
      </c>
      <c r="B11" s="13"/>
      <c r="C11" s="14" t="s">
        <v>53</v>
      </c>
      <c r="D11" s="14" t="s">
        <v>54</v>
      </c>
      <c r="E11" s="13" t="s">
        <v>55</v>
      </c>
      <c r="F11" s="13" t="s">
        <v>56</v>
      </c>
      <c r="G11" s="16">
        <v>388450</v>
      </c>
      <c r="H11" s="15">
        <v>300.0</v>
      </c>
      <c r="I11" s="16">
        <f>ROUND(H11, 3)*G11</f>
        <v>116535000</v>
      </c>
      <c r="J11" s="13"/>
    </row>
    <row r="12" spans="1:10" customHeight="1" ht="100">
      <c r="A12" s="13">
        <v>7</v>
      </c>
      <c r="B12" s="13"/>
      <c r="C12" s="14" t="s">
        <v>57</v>
      </c>
      <c r="D12" s="14" t="s">
        <v>58</v>
      </c>
      <c r="E12" s="13" t="s">
        <v>59</v>
      </c>
      <c r="F12" s="13" t="s">
        <v>56</v>
      </c>
      <c r="G12" s="16">
        <v>2100350</v>
      </c>
      <c r="H12" s="15">
        <v>22.0</v>
      </c>
      <c r="I12" s="16">
        <f>ROUND(H12, 3)*G12</f>
        <v>46207700</v>
      </c>
      <c r="J12" s="13"/>
    </row>
    <row r="13" spans="1:10" customHeight="1" ht="100">
      <c r="A13" s="13">
        <v>8</v>
      </c>
      <c r="B13" s="13"/>
      <c r="C13" s="14" t="s">
        <v>60</v>
      </c>
      <c r="D13" s="14" t="s">
        <v>61</v>
      </c>
      <c r="E13" s="13" t="s">
        <v>62</v>
      </c>
      <c r="F13" s="13" t="s">
        <v>63</v>
      </c>
      <c r="G13" s="16">
        <v>3053000</v>
      </c>
      <c r="H13" s="15">
        <v>3.0</v>
      </c>
      <c r="I13" s="16">
        <f>ROUND(H13, 3)*G13</f>
        <v>9159000</v>
      </c>
      <c r="J13" s="13">
        <f>SUM(I11:J13)</f>
        <v>171901700</v>
      </c>
    </row>
    <row r="14" spans="1:10" customHeight="1" ht="40">
      <c r="A14" s="11" t="s">
        <v>64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65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66</v>
      </c>
      <c r="B16" s="11"/>
      <c r="C16" s="11"/>
      <c r="D16" s="11"/>
      <c r="E16" s="11"/>
      <c r="F16" s="11"/>
      <c r="G16" s="17">
        <f>'Vật tư hoàn thiện'!J40</f>
        <v>520272125</v>
      </c>
      <c r="H16" s="12"/>
      <c r="I16" s="12"/>
    </row>
    <row r="17" spans="1:10" customHeight="1" ht="100">
      <c r="A17" s="13">
        <v>9</v>
      </c>
      <c r="B17" s="13"/>
      <c r="C17" s="14" t="s">
        <v>67</v>
      </c>
      <c r="D17" s="14" t="s">
        <v>68</v>
      </c>
      <c r="E17" s="13"/>
      <c r="F17" s="13" t="s">
        <v>69</v>
      </c>
      <c r="G17" s="16">
        <v>150000.0</v>
      </c>
      <c r="H17" s="15">
        <v>130.0</v>
      </c>
      <c r="I17" s="16">
        <f>ROUND(H17, 3)*G17</f>
        <v>19500000</v>
      </c>
      <c r="J17" s="13"/>
    </row>
    <row r="18" spans="1:10" customHeight="1" ht="100">
      <c r="A18" s="13">
        <v>10</v>
      </c>
      <c r="B18" s="13"/>
      <c r="C18" s="14" t="s">
        <v>67</v>
      </c>
      <c r="D18" s="14" t="s">
        <v>70</v>
      </c>
      <c r="E18" s="13"/>
      <c r="F18" s="13" t="s">
        <v>69</v>
      </c>
      <c r="G18" s="16">
        <v>2500000.0</v>
      </c>
      <c r="H18" s="15">
        <v>10.0</v>
      </c>
      <c r="I18" s="16">
        <f>ROUND(H18, 3)*G18</f>
        <v>25000000</v>
      </c>
      <c r="J18" s="13"/>
    </row>
    <row r="19" spans="1:10" customHeight="1" ht="100">
      <c r="A19" s="13">
        <v>11</v>
      </c>
      <c r="B19" s="13"/>
      <c r="C19" s="14" t="s">
        <v>67</v>
      </c>
      <c r="D19" s="14" t="s">
        <v>71</v>
      </c>
      <c r="E19" s="13"/>
      <c r="F19" s="13" t="s">
        <v>69</v>
      </c>
      <c r="G19" s="16">
        <v>1450000.0</v>
      </c>
      <c r="H19" s="15">
        <v>8.0</v>
      </c>
      <c r="I19" s="16">
        <f>ROUND(H19, 3)*G19</f>
        <v>11600000</v>
      </c>
      <c r="J19" s="13"/>
    </row>
    <row r="20" spans="1:10" customHeight="1" ht="100">
      <c r="A20" s="13">
        <v>12</v>
      </c>
      <c r="B20" s="13"/>
      <c r="C20" s="14" t="s">
        <v>67</v>
      </c>
      <c r="D20" s="14" t="s">
        <v>72</v>
      </c>
      <c r="E20" s="13"/>
      <c r="F20" s="13" t="s">
        <v>69</v>
      </c>
      <c r="G20" s="16">
        <v>800000.0</v>
      </c>
      <c r="H20" s="15">
        <v>23.5</v>
      </c>
      <c r="I20" s="16">
        <f>ROUND(H20, 3)*G20</f>
        <v>18800000</v>
      </c>
      <c r="J20" s="13"/>
    </row>
    <row r="21" spans="1:10" customHeight="1" ht="100">
      <c r="A21" s="13">
        <v>13</v>
      </c>
      <c r="B21" s="13"/>
      <c r="C21" s="14" t="s">
        <v>67</v>
      </c>
      <c r="D21" s="14" t="s">
        <v>73</v>
      </c>
      <c r="E21" s="13"/>
      <c r="F21" s="13" t="s">
        <v>40</v>
      </c>
      <c r="G21" s="16">
        <v>271000.0</v>
      </c>
      <c r="H21" s="15">
        <v>22.5</v>
      </c>
      <c r="I21" s="16">
        <f>ROUND(H21, 3)*G21</f>
        <v>6097500</v>
      </c>
      <c r="J21" s="13"/>
    </row>
    <row r="22" spans="1:10" customHeight="1" ht="100">
      <c r="A22" s="13">
        <v>14</v>
      </c>
      <c r="B22" s="13"/>
      <c r="C22" s="14" t="s">
        <v>67</v>
      </c>
      <c r="D22" s="14" t="s">
        <v>74</v>
      </c>
      <c r="E22" s="13"/>
      <c r="F22" s="13" t="s">
        <v>40</v>
      </c>
      <c r="G22" s="16">
        <v>1600000.0</v>
      </c>
      <c r="H22" s="15">
        <v>30.0</v>
      </c>
      <c r="I22" s="16">
        <f>ROUND(H22, 3)*G22</f>
        <v>48000000</v>
      </c>
      <c r="J22" s="13"/>
    </row>
    <row r="23" spans="1:10" customHeight="1" ht="100">
      <c r="A23" s="13">
        <v>15</v>
      </c>
      <c r="B23" s="13"/>
      <c r="C23" s="14" t="s">
        <v>67</v>
      </c>
      <c r="D23" s="14" t="s">
        <v>75</v>
      </c>
      <c r="E23" s="13"/>
      <c r="F23" s="13" t="s">
        <v>40</v>
      </c>
      <c r="G23" s="16">
        <v>674000.0</v>
      </c>
      <c r="H23" s="15">
        <v>55.5</v>
      </c>
      <c r="I23" s="16">
        <f>ROUND(H23, 3)*G23</f>
        <v>37407000</v>
      </c>
      <c r="J23" s="13"/>
    </row>
    <row r="24" spans="1:10" customHeight="1" ht="100">
      <c r="A24" s="13">
        <v>16</v>
      </c>
      <c r="B24" s="13"/>
      <c r="C24" s="14" t="s">
        <v>67</v>
      </c>
      <c r="D24" s="14" t="s">
        <v>76</v>
      </c>
      <c r="E24" s="13"/>
      <c r="F24" s="13" t="s">
        <v>40</v>
      </c>
      <c r="G24" s="16">
        <v>271000.0</v>
      </c>
      <c r="H24" s="15">
        <v>107.0</v>
      </c>
      <c r="I24" s="16">
        <f>ROUND(H24, 3)*G24</f>
        <v>28997000</v>
      </c>
      <c r="J24" s="13"/>
    </row>
    <row r="25" spans="1:10" customHeight="1" ht="100">
      <c r="A25" s="13">
        <v>17</v>
      </c>
      <c r="B25" s="13"/>
      <c r="C25" s="14" t="s">
        <v>67</v>
      </c>
      <c r="D25" s="14" t="s">
        <v>77</v>
      </c>
      <c r="E25" s="13"/>
      <c r="F25" s="13" t="s">
        <v>40</v>
      </c>
      <c r="G25" s="16">
        <v>416000.0</v>
      </c>
      <c r="H25" s="15">
        <v>66.0</v>
      </c>
      <c r="I25" s="16">
        <f>ROUND(H25, 3)*G25</f>
        <v>27456000</v>
      </c>
      <c r="J25" s="13"/>
    </row>
    <row r="26" spans="1:10" customHeight="1" ht="100">
      <c r="A26" s="13">
        <v>18</v>
      </c>
      <c r="B26" s="13"/>
      <c r="C26" s="14" t="s">
        <v>67</v>
      </c>
      <c r="D26" s="14" t="s">
        <v>78</v>
      </c>
      <c r="E26" s="13"/>
      <c r="F26" s="13" t="s">
        <v>79</v>
      </c>
      <c r="G26" s="16">
        <v>693000.0</v>
      </c>
      <c r="H26" s="15">
        <v>5.0</v>
      </c>
      <c r="I26" s="16">
        <f>ROUND(H26, 3)*G26</f>
        <v>3465000</v>
      </c>
      <c r="J26" s="13"/>
    </row>
    <row r="27" spans="1:10" customHeight="1" ht="100">
      <c r="A27" s="13">
        <v>19</v>
      </c>
      <c r="B27" s="13"/>
      <c r="C27" s="14" t="s">
        <v>67</v>
      </c>
      <c r="D27" s="14" t="s">
        <v>80</v>
      </c>
      <c r="E27" s="13"/>
      <c r="F27" s="13" t="s">
        <v>79</v>
      </c>
      <c r="G27" s="16">
        <v>3150000.0</v>
      </c>
      <c r="H27" s="15">
        <v>4.0</v>
      </c>
      <c r="I27" s="16">
        <f>ROUND(H27, 3)*G27</f>
        <v>12600000</v>
      </c>
      <c r="J27" s="13"/>
    </row>
    <row r="28" spans="1:10" customHeight="1" ht="100">
      <c r="A28" s="13">
        <v>20</v>
      </c>
      <c r="B28" s="13"/>
      <c r="C28" s="14" t="s">
        <v>67</v>
      </c>
      <c r="D28" s="14" t="s">
        <v>81</v>
      </c>
      <c r="E28" s="13"/>
      <c r="F28" s="13" t="s">
        <v>79</v>
      </c>
      <c r="G28" s="16">
        <v>2650000.0</v>
      </c>
      <c r="H28" s="15">
        <v>5.0</v>
      </c>
      <c r="I28" s="16">
        <f>ROUND(H28, 3)*G28</f>
        <v>13250000</v>
      </c>
      <c r="J28" s="13"/>
    </row>
    <row r="29" spans="1:10" customHeight="1" ht="100">
      <c r="A29" s="13">
        <v>21</v>
      </c>
      <c r="B29" s="13"/>
      <c r="C29" s="14" t="s">
        <v>67</v>
      </c>
      <c r="D29" s="14" t="s">
        <v>82</v>
      </c>
      <c r="E29" s="13"/>
      <c r="F29" s="13" t="s">
        <v>79</v>
      </c>
      <c r="G29" s="16">
        <v>4300000.0</v>
      </c>
      <c r="H29" s="15">
        <v>3.0</v>
      </c>
      <c r="I29" s="16">
        <f>ROUND(H29, 3)*G29</f>
        <v>12900000</v>
      </c>
      <c r="J29" s="13"/>
    </row>
    <row r="30" spans="1:10" customHeight="1" ht="100">
      <c r="A30" s="13">
        <v>22</v>
      </c>
      <c r="B30" s="13"/>
      <c r="C30" s="14" t="s">
        <v>67</v>
      </c>
      <c r="D30" s="14" t="s">
        <v>83</v>
      </c>
      <c r="E30" s="13"/>
      <c r="F30" s="13" t="s">
        <v>79</v>
      </c>
      <c r="G30" s="16">
        <v>2680000.0</v>
      </c>
      <c r="H30" s="15">
        <v>1.0</v>
      </c>
      <c r="I30" s="16">
        <f>ROUND(H30, 3)*G30</f>
        <v>2680000</v>
      </c>
      <c r="J30" s="13"/>
    </row>
    <row r="31" spans="1:10" customHeight="1" ht="100">
      <c r="A31" s="13">
        <v>23</v>
      </c>
      <c r="B31" s="13"/>
      <c r="C31" s="14" t="s">
        <v>67</v>
      </c>
      <c r="D31" s="14" t="s">
        <v>84</v>
      </c>
      <c r="E31" s="13"/>
      <c r="F31" s="13" t="s">
        <v>85</v>
      </c>
      <c r="G31" s="16">
        <v>312550.0</v>
      </c>
      <c r="H31" s="15">
        <v>153.5</v>
      </c>
      <c r="I31" s="16">
        <f>ROUND(H31, 3)*G31</f>
        <v>47976425</v>
      </c>
      <c r="J31" s="13"/>
    </row>
    <row r="32" spans="1:10" customHeight="1" ht="100">
      <c r="A32" s="13">
        <v>24</v>
      </c>
      <c r="B32" s="13"/>
      <c r="C32" s="14" t="s">
        <v>67</v>
      </c>
      <c r="D32" s="14" t="s">
        <v>86</v>
      </c>
      <c r="E32" s="13"/>
      <c r="F32" s="13" t="s">
        <v>85</v>
      </c>
      <c r="G32" s="16">
        <v>358700.0</v>
      </c>
      <c r="H32" s="15">
        <v>153.5</v>
      </c>
      <c r="I32" s="16">
        <f>ROUND(H32, 3)*G32</f>
        <v>55060450</v>
      </c>
      <c r="J32" s="13"/>
    </row>
    <row r="33" spans="1:10" customHeight="1" ht="100">
      <c r="A33" s="13">
        <v>25</v>
      </c>
      <c r="B33" s="13"/>
      <c r="C33" s="14" t="s">
        <v>67</v>
      </c>
      <c r="D33" s="14" t="s">
        <v>87</v>
      </c>
      <c r="E33" s="13"/>
      <c r="F33" s="13" t="s">
        <v>88</v>
      </c>
      <c r="G33" s="16">
        <v>52990.0</v>
      </c>
      <c r="H33" s="15">
        <v>425.0</v>
      </c>
      <c r="I33" s="16">
        <f>ROUND(H33, 3)*G33</f>
        <v>22520750</v>
      </c>
      <c r="J33" s="13"/>
    </row>
    <row r="34" spans="1:10" customHeight="1" ht="100">
      <c r="A34" s="13">
        <v>26</v>
      </c>
      <c r="B34" s="13"/>
      <c r="C34" s="14" t="s">
        <v>67</v>
      </c>
      <c r="D34" s="14" t="s">
        <v>89</v>
      </c>
      <c r="E34" s="13"/>
      <c r="F34" s="13" t="s">
        <v>90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67</v>
      </c>
      <c r="D35" s="14" t="s">
        <v>91</v>
      </c>
      <c r="E35" s="13"/>
      <c r="F35" s="13" t="s">
        <v>88</v>
      </c>
      <c r="G35" s="16">
        <v>28400.0</v>
      </c>
      <c r="H35" s="15">
        <v>255.0</v>
      </c>
      <c r="I35" s="16">
        <f>ROUND(H35, 3)*G35</f>
        <v>7242000</v>
      </c>
      <c r="J35" s="13"/>
    </row>
    <row r="36" spans="1:10" customHeight="1" ht="100">
      <c r="A36" s="13">
        <v>28</v>
      </c>
      <c r="B36" s="13"/>
      <c r="C36" s="14" t="s">
        <v>67</v>
      </c>
      <c r="D36" s="14" t="s">
        <v>92</v>
      </c>
      <c r="E36" s="13"/>
      <c r="F36" s="13" t="s">
        <v>40</v>
      </c>
      <c r="G36" s="16">
        <v>2500000.0</v>
      </c>
      <c r="H36" s="15">
        <v>1.0</v>
      </c>
      <c r="I36" s="16">
        <f>ROUND(H36, 3)*G36</f>
        <v>2500000</v>
      </c>
      <c r="J36" s="13"/>
    </row>
    <row r="37" spans="1:10" customHeight="1" ht="100">
      <c r="A37" s="13">
        <v>29</v>
      </c>
      <c r="B37" s="13"/>
      <c r="C37" s="14" t="s">
        <v>67</v>
      </c>
      <c r="D37" s="14" t="s">
        <v>93</v>
      </c>
      <c r="E37" s="13"/>
      <c r="F37" s="13" t="s">
        <v>40</v>
      </c>
      <c r="G37" s="16">
        <v>2200000.0</v>
      </c>
      <c r="H37" s="15">
        <v>10.0</v>
      </c>
      <c r="I37" s="16">
        <f>ROUND(H37, 3)*G37</f>
        <v>22000000</v>
      </c>
      <c r="J37" s="13"/>
    </row>
    <row r="38" spans="1:10" customHeight="1" ht="100">
      <c r="A38" s="13">
        <v>30</v>
      </c>
      <c r="B38" s="13"/>
      <c r="C38" s="14" t="s">
        <v>67</v>
      </c>
      <c r="D38" s="14" t="s">
        <v>94</v>
      </c>
      <c r="E38" s="13"/>
      <c r="F38" s="13" t="s">
        <v>40</v>
      </c>
      <c r="G38" s="16">
        <v>2500000.0</v>
      </c>
      <c r="H38" s="15">
        <v>6.0</v>
      </c>
      <c r="I38" s="16">
        <f>ROUND(H38, 3)*G38</f>
        <v>15000000</v>
      </c>
      <c r="J38" s="13"/>
    </row>
    <row r="39" spans="1:10" customHeight="1" ht="100">
      <c r="A39" s="13">
        <v>31</v>
      </c>
      <c r="B39" s="13"/>
      <c r="C39" s="14" t="s">
        <v>67</v>
      </c>
      <c r="D39" s="14" t="s">
        <v>95</v>
      </c>
      <c r="E39" s="13"/>
      <c r="F39" s="13" t="s">
        <v>40</v>
      </c>
      <c r="G39" s="16">
        <v>2500000.0</v>
      </c>
      <c r="H39" s="15">
        <v>21.5</v>
      </c>
      <c r="I39" s="16">
        <f>ROUND(H39, 3)*G39</f>
        <v>53750000</v>
      </c>
      <c r="J39" s="13"/>
    </row>
    <row r="40" spans="1:10" customHeight="1" ht="100">
      <c r="A40" s="13">
        <v>32</v>
      </c>
      <c r="B40" s="13"/>
      <c r="C40" s="14" t="s">
        <v>67</v>
      </c>
      <c r="D40" s="14" t="s">
        <v>96</v>
      </c>
      <c r="E40" s="13"/>
      <c r="F40" s="13" t="s">
        <v>90</v>
      </c>
      <c r="G40" s="16">
        <v>12890000.0</v>
      </c>
      <c r="H40" s="15">
        <v>1.0</v>
      </c>
      <c r="I40" s="16">
        <f>ROUND(H40, 3)*G40</f>
        <v>12890000</v>
      </c>
      <c r="J40" s="13">
        <f>SUM(I17:J40)</f>
        <v>520272125</v>
      </c>
    </row>
    <row r="41" spans="1:10">
      <c r="A41" s="18" t="s">
        <v>14</v>
      </c>
      <c r="I41" s="19">
        <f>SUM(I5:I40)</f>
        <v>740231434.24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4:F14"/>
    <mergeCell ref="G14:I14"/>
    <mergeCell ref="A15:F15"/>
    <mergeCell ref="G15:I15"/>
    <mergeCell ref="A16:F16"/>
    <mergeCell ref="G16:I16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2023-09-06T10:39:47+07:00</dcterms:created>
  <dcterms:modified xsi:type="dcterms:W3CDTF">2023-09-06T10:39:47+07:00</dcterms:modified>
  <dc:title>Untitled Spreadsheet</dc:title>
  <dc:description/>
  <dc:subject/>
  <cp:keywords/>
  <cp:category/>
</cp:coreProperties>
</file>