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<sst xmlns="http://schemas.openxmlformats.org/spreadsheetml/2006/main" uniqueCount="88">
  <si>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</si>
  <si>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</si>
  <si>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</si>
  <si>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</si>
  <si>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</si>
  <si>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</si>
  <si>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</si>
  <si>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</si>
  <si>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</si>
  <si>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</si>
  <si>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</si>
  <si>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</si>
  <si>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</si>
  <si>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</si>
  <si>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</si>
  <si>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</si>
  <si>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</si>
  <si>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</si>
  <si>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</si>
  <si>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</si>
  <si>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</si>
  <si>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</si>
  <si>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</si>
  <si>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</si>
  <si>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</si>
  <si>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</si>
  <si>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</si>
  <si>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</si>
  <si>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</si>
  <si>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</si>
  <si>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</si>
  <si>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</si>
  <si>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</si>
  <si>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</si>
  <si>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</si>
  <si>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</si>
  <si>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</si>
  <si>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</si>
  <si>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Nice</t>
  </si>
  <si>
    <t>Gạch granite Nice NHS66.6007D 600mmx600mm</t>
  </si>
  <si>
    <t>G03000003</t>
  </si>
  <si>
    <t>Royal Hưng Yên</t>
  </si>
  <si>
    <t>Gạch bán sứ Royal Hưng Yên RB5520 500mmx500mm</t>
  </si>
  <si>
    <t>G02000020</t>
  </si>
  <si>
    <t>Phương Nam</t>
  </si>
  <si>
    <t>Gạch men Phương Nam CMN4802S 400mmx800mm</t>
  </si>
  <si>
    <t>G01000091</t>
  </si>
  <si>
    <t>LUSTRA</t>
  </si>
  <si>
    <t>Gạch men LUSTRA INCF0300600019D1: 300mmx600mm</t>
  </si>
  <si>
    <t>G15000127</t>
  </si>
  <si>
    <t>viên</t>
  </si>
  <si>
    <t>Gạch men LUSTRA INCF0300600020D1: 300mmx600mm</t>
  </si>
  <si>
    <t>G15000130</t>
  </si>
  <si>
    <t>Gạch men LUSTRA INCF0300600006D2: 300mmx600mm</t>
  </si>
  <si>
    <t>G15000087</t>
  </si>
  <si>
    <t>II. Sơn</t>
  </si>
  <si>
    <t>TOA</t>
  </si>
  <si>
    <t>Sơn nước ngoại thất SuperShield bóng mờ Màu Pha TOA (Mã màu: #318f97 - Dung tích: 0.875L)</t>
  </si>
  <si>
    <t>K02000153</t>
  </si>
  <si>
    <t>Lon</t>
  </si>
  <si>
    <t>Sơn nước ngoại thất NanoShield bóng mờ Màu Pha TOA (Mã màu: #feffff - Dung tích: 0.875L)</t>
  </si>
  <si>
    <t>K02000137</t>
  </si>
  <si>
    <t>Sơn nước ngoại thất NanoShield bóng Màu Pha TOA (Mã màu: #789ae1 - Dung tích: 0.875L)</t>
  </si>
  <si>
    <t>K02000145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</si>
  <si>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</si>
  <si>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</si>
  <si>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</si>
  <si>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</si>
  <si>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</si>
  <si>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</si>
  <si>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</si>
  <si>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</si>
  <si>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</si>
  <si>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</si>
  <si>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</si>
  <si>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</si>
  <si>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</si>
  <si>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</si>
  <si>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</si>
  <si>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</si>
  <si>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</si>
  <si>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</si>
  <si>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</si>
  <si>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</si>
  <si>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</si>
  <si>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2 cánh</t>
  </si>
  <si>
    <t>Cửa đi 1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</si>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</sst>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a1b9a9ebb2e4d1b61663b30eeae9148b.jpg"/><Relationship Id="rId4" Type="http://schemas.openxmlformats.org/officeDocument/2006/relationships/image" Target="../media/b427646270ee9977fec7ecae3fb5218a.jpg"/><Relationship Id="rId5" Type="http://schemas.openxmlformats.org/officeDocument/2006/relationships/image" Target="../media/2d1dde4abce9218866c09e69481ffa70.jpg"/><Relationship Id="rId6" Type="http://schemas.openxmlformats.org/officeDocument/2006/relationships/image" Target="../media/369992bad4a64fc924f8fd981fa849a0.jpg"/><Relationship Id="rId7" Type="http://schemas.openxmlformats.org/officeDocument/2006/relationships/image" Target="../media/cf7d42fda4ff507eeefdab18928eccf9.jpg"/><Relationship Id="rId8" Type="http://schemas.openxmlformats.org/officeDocument/2006/relationships/image" Target="../media/4294fa3062b91d3403987bb95657fc0c.jpg"/><Relationship Id="rId9" Type="http://schemas.openxmlformats.org/officeDocument/2006/relationships/image" Target="../media/cbab156f565e0cf92a69555d1559c92d.jpg"/><Relationship Id="rId10" Type="http://schemas.openxmlformats.org/officeDocument/2006/relationships/image" Target="../media/6d9e37b1c0154b657afca032849a18fc.jpg"/><Relationship Id="rId11" Type="http://schemas.openxmlformats.org/officeDocument/2006/relationships/image" Target="../media/20a13c3a2a8502455d30f2b356b34e8e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5d3342b2a2b91eddb2a41ef3d9b70f90.png"/><Relationship Id="rId16" Type="http://schemas.openxmlformats.org/officeDocument/2006/relationships/image" Target="../media/ab098f66b2abeb43fdaeb34ae5c7ceac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9039d8a9b986455a244e7a1ce575d147.jpg"/><Relationship Id="rId21" Type="http://schemas.openxmlformats.org/officeDocument/2006/relationships/image" Target="../media/4033ab459fde86e1d00a0b844da04ca2.jpg"/><Relationship Id="rId22" Type="http://schemas.openxmlformats.org/officeDocument/2006/relationships/image" Target="../media/62f52c0bf755a07ea32c187618486a90.jpg"/><Relationship Id="rId23" Type="http://schemas.openxmlformats.org/officeDocument/2006/relationships/image" Target="../media/94ee2ea42cd8e8b8b4a3e88f355fd560.jpg"/><Relationship Id="rId24" Type="http://schemas.openxmlformats.org/officeDocument/2006/relationships/image" Target="../media/7954423ca0c94862d326a93e1aa3acd1.jpg"/><Relationship Id="rId25" Type="http://schemas.openxmlformats.org/officeDocument/2006/relationships/image" Target="../media/4573173a758565419d352ff610490e7f.png"/><Relationship Id="rId26" Type="http://schemas.openxmlformats.org/officeDocument/2006/relationships/image" Target="../media/b096889f3c400d636e4ed16d53c80fd4.png"/><Relationship Id="rId27" Type="http://schemas.openxmlformats.org/officeDocument/2006/relationships/image" Target="../media/8469c4cf0590a157e067296e7dcf76f2.jpg"/><Relationship Id="rId28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67627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762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2668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8953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3525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1239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572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4667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572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1275704500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672996403.64</v>
      </c>
    </row>
    <row r="6" spans="1:5">
      <c r="A6" s="2">
        <v>2.1</v>
      </c>
      <c r="B6" s="2" t="s">
        <v>8</v>
      </c>
      <c r="C6" s="33">
        <f>'Vật tư hoàn thiện'!J11</f>
        <v>104809563.64</v>
      </c>
    </row>
    <row r="7" spans="1:5">
      <c r="A7" s="2">
        <v>2.2</v>
      </c>
      <c r="B7" s="2" t="s">
        <v>9</v>
      </c>
      <c r="C7" s="33">
        <f>'Vật tư hoàn thiện'!J15</f>
        <v>60922840</v>
      </c>
    </row>
    <row r="8" spans="1:5">
      <c r="A8" s="2">
        <v>2.3</v>
      </c>
      <c r="B8" s="2" t="s">
        <v>10</v>
      </c>
      <c r="C8" s="33">
        <f>'Vật tư hoàn thiện'!J16</f>
        <v/>
      </c>
    </row>
    <row r="9" spans="1:5">
      <c r="A9" s="2">
        <v>2.4</v>
      </c>
      <c r="B9" s="2" t="s">
        <v>6</v>
      </c>
      <c r="C9" s="33">
        <f>'Vật tư hoàn thiện'!J35</f>
        <v>507264000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749250000</v>
      </c>
    </row>
    <row r="13" spans="1:5">
      <c r="A13" s="13">
        <v>3.1</v>
      </c>
      <c r="B13" s="14" t="s">
        <v>13</v>
      </c>
      <c r="C13" s="16">
        <f>ROUND(E13, 4)*D13</f>
        <v>749250000</v>
      </c>
      <c r="D13" s="13">
        <v>2250000.0</v>
      </c>
      <c r="E13" s="13">
        <v>333.0</v>
      </c>
    </row>
    <row r="14" spans="1:5">
      <c r="A14" s="18" t="s">
        <v>14</v>
      </c>
      <c r="C14" s="19">
        <f>SUM(C4:C5)+C12</f>
        <v>2697950903.64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135.0</v>
      </c>
      <c r="D4" s="16">
        <f>ROUND(C4, 4)*B4</f>
        <v>48424500</v>
      </c>
    </row>
    <row r="5" spans="1:8">
      <c r="A5" s="14" t="s">
        <v>21</v>
      </c>
      <c r="B5" s="16">
        <v>19800.0</v>
      </c>
      <c r="C5" s="22">
        <v>51000.0</v>
      </c>
      <c r="D5" s="16">
        <f>ROUND(C5, 4)*B5</f>
        <v>1009800000</v>
      </c>
    </row>
    <row r="6" spans="1:8">
      <c r="A6" s="14" t="s">
        <v>22</v>
      </c>
      <c r="B6" s="16">
        <v>1700.0</v>
      </c>
      <c r="C6" s="22">
        <v>77000.0</v>
      </c>
      <c r="D6" s="16">
        <f>ROUND(C6, 4)*B6</f>
        <v>130900000</v>
      </c>
    </row>
    <row r="7" spans="1:8">
      <c r="A7" s="14" t="s">
        <v>23</v>
      </c>
      <c r="B7" s="16">
        <v>10.0</v>
      </c>
      <c r="C7" s="22">
        <v>12000.0</v>
      </c>
      <c r="D7" s="16">
        <f>ROUND(C7, 4)*B7</f>
        <v>120000</v>
      </c>
    </row>
    <row r="8" spans="1:8">
      <c r="A8" s="14" t="s">
        <v>24</v>
      </c>
      <c r="B8" s="16">
        <v>400000.0</v>
      </c>
      <c r="C8" s="22">
        <v>60.0</v>
      </c>
      <c r="D8" s="16">
        <f>ROUND(C8, 4)*B8</f>
        <v>24000000</v>
      </c>
    </row>
    <row r="9" spans="1:8">
      <c r="A9" s="14" t="s">
        <v>25</v>
      </c>
      <c r="B9" s="16">
        <v>350000.0</v>
      </c>
      <c r="C9" s="22">
        <v>32.0</v>
      </c>
      <c r="D9" s="16">
        <f>ROUND(C9, 4)*B9</f>
        <v>11200000</v>
      </c>
    </row>
    <row r="10" spans="1:8">
      <c r="A10" s="14" t="s">
        <v>26</v>
      </c>
      <c r="B10" s="16">
        <v>2200.0</v>
      </c>
      <c r="C10" s="22">
        <v>23300.0</v>
      </c>
      <c r="D10" s="16">
        <f>ROUND(C10, 4)*B10</f>
        <v>51260000</v>
      </c>
    </row>
    <row r="11" spans="1:8">
      <c r="A11" s="23" t="s">
        <v>14</v>
      </c>
      <c r="B11" s="16"/>
      <c r="C11" s="22"/>
      <c r="D11" s="24">
        <f>SUM(D4:D10)</f>
        <v>1275704500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15.543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thiện'!J11</f>
        <v>104809563.64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162795</v>
      </c>
      <c r="H5" s="15">
        <v>5.76</v>
      </c>
      <c r="I5" s="16">
        <f>ROUND(H5, 3)*G5</f>
        <v>937699.2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183039</v>
      </c>
      <c r="H6" s="15">
        <v>83.52</v>
      </c>
      <c r="I6" s="16">
        <f>ROUND(H6, 3)*G6</f>
        <v>15287417.28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131994</v>
      </c>
      <c r="H7" s="15">
        <v>621.0</v>
      </c>
      <c r="I7" s="16">
        <f>ROUND(H7, 3)*G7</f>
        <v>81968274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37</v>
      </c>
      <c r="G8" s="16">
        <v>157539</v>
      </c>
      <c r="H8" s="15">
        <v>29.44</v>
      </c>
      <c r="I8" s="16">
        <f>ROUND(H8, 3)*G8</f>
        <v>4637948.16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50</v>
      </c>
      <c r="G9" s="16">
        <v>37325</v>
      </c>
      <c r="H9" s="15">
        <v>14</v>
      </c>
      <c r="I9" s="16">
        <f>ROUND(H9, 3)*G9</f>
        <v>522550</v>
      </c>
      <c r="J9" s="13"/>
    </row>
    <row r="10" spans="1:10" customHeight="1" ht="100">
      <c r="A10" s="13">
        <v>6</v>
      </c>
      <c r="B10" s="13"/>
      <c r="C10" s="14" t="s">
        <v>47</v>
      </c>
      <c r="D10" s="14" t="s">
        <v>51</v>
      </c>
      <c r="E10" s="13" t="s">
        <v>52</v>
      </c>
      <c r="F10" s="13" t="s">
        <v>50</v>
      </c>
      <c r="G10" s="16">
        <v>37325</v>
      </c>
      <c r="H10" s="15">
        <v>18</v>
      </c>
      <c r="I10" s="16">
        <f>ROUND(H10, 3)*G10</f>
        <v>671850</v>
      </c>
      <c r="J10" s="13"/>
    </row>
    <row r="11" spans="1:10" customHeight="1" ht="100">
      <c r="A11" s="13">
        <v>7</v>
      </c>
      <c r="B11" s="13"/>
      <c r="C11" s="14" t="s">
        <v>47</v>
      </c>
      <c r="D11" s="14" t="s">
        <v>53</v>
      </c>
      <c r="E11" s="13" t="s">
        <v>54</v>
      </c>
      <c r="F11" s="13" t="s">
        <v>50</v>
      </c>
      <c r="G11" s="16">
        <v>37325</v>
      </c>
      <c r="H11" s="15">
        <v>21</v>
      </c>
      <c r="I11" s="16">
        <f>ROUND(H11, 3)*G11</f>
        <v>783825</v>
      </c>
      <c r="J11" s="13">
        <f>SUM(I5:J11)</f>
        <v>104809563.64</v>
      </c>
    </row>
    <row r="12" spans="1:10" customHeight="1" ht="40">
      <c r="A12" s="11" t="s">
        <v>55</v>
      </c>
      <c r="B12" s="11"/>
      <c r="C12" s="11"/>
      <c r="D12" s="11"/>
      <c r="E12" s="11"/>
      <c r="F12" s="11"/>
      <c r="G12" s="17">
        <f>'Vật tư hoàn thiện'!J15</f>
        <v>60922840</v>
      </c>
      <c r="H12" s="12"/>
      <c r="I12" s="12"/>
    </row>
    <row r="13" spans="1:10" customHeight="1" ht="100">
      <c r="A13" s="13">
        <v>8</v>
      </c>
      <c r="B13" s="13"/>
      <c r="C13" s="14" t="s">
        <v>56</v>
      </c>
      <c r="D13" s="14" t="s">
        <v>57</v>
      </c>
      <c r="E13" s="13" t="s">
        <v>58</v>
      </c>
      <c r="F13" s="13" t="s">
        <v>59</v>
      </c>
      <c r="G13" s="16">
        <v>438020</v>
      </c>
      <c r="H13" s="15">
        <v>10.0</v>
      </c>
      <c r="I13" s="16">
        <f>ROUND(H13, 3)*G13</f>
        <v>4380200</v>
      </c>
      <c r="J13" s="13"/>
    </row>
    <row r="14" spans="1:10" customHeight="1" ht="100">
      <c r="A14" s="13">
        <v>9</v>
      </c>
      <c r="B14" s="13"/>
      <c r="C14" s="14" t="s">
        <v>56</v>
      </c>
      <c r="D14" s="14" t="s">
        <v>60</v>
      </c>
      <c r="E14" s="13" t="s">
        <v>61</v>
      </c>
      <c r="F14" s="13" t="s">
        <v>59</v>
      </c>
      <c r="G14" s="16">
        <v>421960</v>
      </c>
      <c r="H14" s="15">
        <v>131.0</v>
      </c>
      <c r="I14" s="16">
        <f>ROUND(H14, 3)*G14</f>
        <v>55276760</v>
      </c>
      <c r="J14" s="13"/>
    </row>
    <row r="15" spans="1:10" customHeight="1" ht="100">
      <c r="A15" s="13">
        <v>10</v>
      </c>
      <c r="B15" s="13"/>
      <c r="C15" s="14" t="s">
        <v>56</v>
      </c>
      <c r="D15" s="14" t="s">
        <v>62</v>
      </c>
      <c r="E15" s="13" t="s">
        <v>63</v>
      </c>
      <c r="F15" s="13" t="s">
        <v>59</v>
      </c>
      <c r="G15" s="16">
        <v>421960</v>
      </c>
      <c r="H15" s="15">
        <v>3.0</v>
      </c>
      <c r="I15" s="16">
        <f>ROUND(H15, 3)*G15</f>
        <v>1265880</v>
      </c>
      <c r="J15" s="13">
        <f>SUM(I13:J15)</f>
        <v>60922840</v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65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66</v>
      </c>
      <c r="B18" s="11"/>
      <c r="C18" s="11"/>
      <c r="D18" s="11"/>
      <c r="E18" s="11"/>
      <c r="F18" s="11"/>
      <c r="G18" s="17">
        <f>'Vật tư hoàn thiện'!J35</f>
        <v>507264000</v>
      </c>
      <c r="H18" s="12"/>
      <c r="I18" s="12"/>
    </row>
    <row r="19" spans="1:10" customHeight="1" ht="100">
      <c r="A19" s="13">
        <v>11</v>
      </c>
      <c r="B19" s="13"/>
      <c r="C19" s="14" t="s">
        <v>67</v>
      </c>
      <c r="D19" s="14" t="s">
        <v>68</v>
      </c>
      <c r="E19" s="13"/>
      <c r="F19" s="13" t="s">
        <v>37</v>
      </c>
      <c r="G19" s="16">
        <v>271000.0</v>
      </c>
      <c r="H19" s="15">
        <v>36.0</v>
      </c>
      <c r="I19" s="16">
        <f>ROUND(H19, 3)*G19</f>
        <v>9756000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69</v>
      </c>
      <c r="E20" s="13"/>
      <c r="F20" s="13" t="s">
        <v>37</v>
      </c>
      <c r="G20" s="16">
        <v>271000.0</v>
      </c>
      <c r="H20" s="15">
        <v>176.0</v>
      </c>
      <c r="I20" s="16">
        <f>ROUND(H20, 3)*G20</f>
        <v>47696000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70</v>
      </c>
      <c r="E21" s="13"/>
      <c r="F21" s="13" t="s">
        <v>37</v>
      </c>
      <c r="G21" s="16">
        <v>2500000.0</v>
      </c>
      <c r="H21" s="15">
        <v>22.0</v>
      </c>
      <c r="I21" s="16">
        <f>ROUND(H21, 3)*G21</f>
        <v>55000000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71</v>
      </c>
      <c r="E22" s="13"/>
      <c r="F22" s="13" t="s">
        <v>37</v>
      </c>
      <c r="G22" s="16">
        <v>2500000.0</v>
      </c>
      <c r="H22" s="15">
        <v>48.0</v>
      </c>
      <c r="I22" s="16">
        <f>ROUND(H22, 3)*G22</f>
        <v>120000000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72</v>
      </c>
      <c r="E23" s="13"/>
      <c r="F23" s="13" t="s">
        <v>73</v>
      </c>
      <c r="G23" s="16">
        <v>693000.0</v>
      </c>
      <c r="H23" s="15">
        <v>4.0</v>
      </c>
      <c r="I23" s="16">
        <f>ROUND(H23, 3)*G23</f>
        <v>2772000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74</v>
      </c>
      <c r="E24" s="13"/>
      <c r="F24" s="13" t="s">
        <v>73</v>
      </c>
      <c r="G24" s="16">
        <v>3150000.0</v>
      </c>
      <c r="H24" s="15">
        <v>4.0</v>
      </c>
      <c r="I24" s="16">
        <f>ROUND(H24, 3)*G24</f>
        <v>12600000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75</v>
      </c>
      <c r="E25" s="13"/>
      <c r="F25" s="13" t="s">
        <v>73</v>
      </c>
      <c r="G25" s="16">
        <v>2650000.0</v>
      </c>
      <c r="H25" s="15">
        <v>4.0</v>
      </c>
      <c r="I25" s="16">
        <f>ROUND(H25, 3)*G25</f>
        <v>10600000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76</v>
      </c>
      <c r="E26" s="13"/>
      <c r="F26" s="13" t="s">
        <v>73</v>
      </c>
      <c r="G26" s="16">
        <v>4300000.0</v>
      </c>
      <c r="H26" s="15">
        <v>4.0</v>
      </c>
      <c r="I26" s="16">
        <f>ROUND(H26, 3)*G26</f>
        <v>17200000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77</v>
      </c>
      <c r="E27" s="13"/>
      <c r="F27" s="13" t="s">
        <v>73</v>
      </c>
      <c r="G27" s="16">
        <v>2680000.0</v>
      </c>
      <c r="H27" s="15">
        <v>1.0</v>
      </c>
      <c r="I27" s="16">
        <f>ROUND(H27, 3)*G27</f>
        <v>2680000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78</v>
      </c>
      <c r="E28" s="13"/>
      <c r="F28" s="13" t="s">
        <v>79</v>
      </c>
      <c r="G28" s="16">
        <v>52990.0</v>
      </c>
      <c r="H28" s="15">
        <v>1000.0</v>
      </c>
      <c r="I28" s="16">
        <f>ROUND(H28, 3)*G28</f>
        <v>52990000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80</v>
      </c>
      <c r="E29" s="13"/>
      <c r="F29" s="13" t="s">
        <v>81</v>
      </c>
      <c r="G29" s="16">
        <v>13580000.0</v>
      </c>
      <c r="H29" s="15">
        <v>1.0</v>
      </c>
      <c r="I29" s="16">
        <f>ROUND(H29, 3)*G29</f>
        <v>13580000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82</v>
      </c>
      <c r="E30" s="13"/>
      <c r="F30" s="13" t="s">
        <v>79</v>
      </c>
      <c r="G30" s="16">
        <v>28400.0</v>
      </c>
      <c r="H30" s="15">
        <v>1000.0</v>
      </c>
      <c r="I30" s="16">
        <f>ROUND(H30, 3)*G30</f>
        <v>28400000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83</v>
      </c>
      <c r="E31" s="13"/>
      <c r="F31" s="13" t="s">
        <v>37</v>
      </c>
      <c r="G31" s="16">
        <v>2500000.0</v>
      </c>
      <c r="H31" s="15">
        <v>7.0</v>
      </c>
      <c r="I31" s="16">
        <f>ROUND(H31, 3)*G31</f>
        <v>17500000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84</v>
      </c>
      <c r="E32" s="13"/>
      <c r="F32" s="13" t="s">
        <v>37</v>
      </c>
      <c r="G32" s="16">
        <v>2200000.0</v>
      </c>
      <c r="H32" s="15">
        <v>13.0</v>
      </c>
      <c r="I32" s="16">
        <f>ROUND(H32, 3)*G32</f>
        <v>28600000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85</v>
      </c>
      <c r="E33" s="13"/>
      <c r="F33" s="13" t="s">
        <v>37</v>
      </c>
      <c r="G33" s="16">
        <v>2500000.0</v>
      </c>
      <c r="H33" s="15">
        <v>20.0</v>
      </c>
      <c r="I33" s="16">
        <f>ROUND(H33, 3)*G33</f>
        <v>50000000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86</v>
      </c>
      <c r="E34" s="13"/>
      <c r="F34" s="13" t="s">
        <v>37</v>
      </c>
      <c r="G34" s="16">
        <v>2500000.0</v>
      </c>
      <c r="H34" s="15">
        <v>10.0</v>
      </c>
      <c r="I34" s="16">
        <f>ROUND(H34, 3)*G34</f>
        <v>25000000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87</v>
      </c>
      <c r="E35" s="13"/>
      <c r="F35" s="13" t="s">
        <v>81</v>
      </c>
      <c r="G35" s="16">
        <v>12890000.0</v>
      </c>
      <c r="H35" s="15">
        <v>1.0</v>
      </c>
      <c r="I35" s="16">
        <f>ROUND(H35, 3)*G35</f>
        <v>12890000</v>
      </c>
      <c r="J35" s="13">
        <f>SUM(I19:J35)</f>
        <v>507264000</v>
      </c>
    </row>
    <row r="36" spans="1:10">
      <c r="A36" s="18" t="s">
        <v>14</v>
      </c>
      <c r="I36" s="19">
        <f>SUM(I5:I35)</f>
        <v>672996403.64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6:F16"/>
    <mergeCell ref="G16:I16"/>
    <mergeCell ref="A17:F17"/>
    <mergeCell ref="G17:I17"/>
    <mergeCell ref="A18:F18"/>
    <mergeCell ref="G18:I18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2023-09-15T15:23:30+07:00</dcterms:created>
  <dcterms:modified xsi:type="dcterms:W3CDTF">2023-09-15T15:23:30+07:00</dcterms:modified>
  <dc:title>Untitled Spreadsheet</dc:title>
  <dc:description/>
  <dc:subject/>
  <cp:keywords/>
  <cp:category/>
</cp:coreProperties>
</file>