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<sst xmlns="http://schemas.openxmlformats.org/spreadsheetml/2006/main" uniqueCount="87">
  <si>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</si>
  <si>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v
Số điện thoại: 0909090909
Ngày xuất báo giá: 06/12/2023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</si>
  <si>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</si>
  <si>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</si>
  <si>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</si>
  <si>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</si>
  <si>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</si>
  <si>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</si>
  <si>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</si>
  <si>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</si>
  <si>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</si>
  <si>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</si>
  <si>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</si>
  <si>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</si>
  <si>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</si>
  <si>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</si>
  <si>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</si>
  <si>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</si>
  <si>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</si>
  <si>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</si>
  <si>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</si>
  <si>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</si>
  <si>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</si>
  <si>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</si>
  <si>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</si>
  <si>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</si>
  <si>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</si>
  <si>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</si>
  <si>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</si>
  <si>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</si>
  <si>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</si>
  <si>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</si>
  <si>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</si>
  <si>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</si>
  <si>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</si>
  <si>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CM6824 600mmx600mm</t>
  </si>
  <si>
    <t>G02000027</t>
  </si>
  <si>
    <t>m²</t>
  </si>
  <si>
    <t>Royal Hưng Yên</t>
  </si>
  <si>
    <t>Gạch bán sứ Royal Hưng Yên RB5521 500mmx500mm</t>
  </si>
  <si>
    <t>G02000025</t>
  </si>
  <si>
    <t>LUSTRA</t>
  </si>
  <si>
    <t>Gạch men LUSTRA INCEF0300600006TD: 300mmx600mm</t>
  </si>
  <si>
    <t>G15000088</t>
  </si>
  <si>
    <t>Gạch men LUSTRA INCEF0300600011TN: 300mmx600mm</t>
  </si>
  <si>
    <t>G15000100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</si>
  <si>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</si>
  <si>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</si>
  <si>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</si>
  <si>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</si>
  <si>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</si>
  <si>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</si>
  <si>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</si>
  <si>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Hoa Sen</t>
  </si>
  <si>
    <t>Tôn cách nhiệt PU màu đỏ BRL01 16mm 0.40mm</t>
  </si>
  <si>
    <t>304006286SPPhu5SV</t>
  </si>
  <si>
    <t>₫/m</t>
  </si>
  <si>
    <t>V. Vật tư hoàn thiện</t>
  </si>
  <si>
    <t>Không có</t>
  </si>
  <si>
    <t>Hàng rào</t>
  </si>
  <si>
    <t>m2</t>
  </si>
  <si>
    <t>Trần thạch cao</t>
  </si>
  <si>
    <t>Cửa cổng</t>
  </si>
  <si>
    <t>Lam trang trí</t>
  </si>
  <si>
    <t>lan can cầu thang</t>
  </si>
  <si>
    <t>Gạch lát vệ sinh (nhám) 300x600</t>
  </si>
  <si>
    <t>Gạch lát nền 600x600</t>
  </si>
  <si>
    <t>Đá granite</t>
  </si>
  <si>
    <t>Gạch ốp vệ sinh 300x600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</si>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</sst>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9c7a77c4c2837753c519f252e6d89be2.jpg"/><Relationship Id="rId3" Type="http://schemas.openxmlformats.org/officeDocument/2006/relationships/image" Target="../media/f6ffb97ab388d8865918ebf986a855dc.jpg"/><Relationship Id="rId4" Type="http://schemas.openxmlformats.org/officeDocument/2006/relationships/image" Target="../media/74fc35b6b0a648487703c1f6f3ac361b.jpg"/><Relationship Id="rId5" Type="http://schemas.openxmlformats.org/officeDocument/2006/relationships/image" Target="../media/f96b5e5c7c5f3133a136d5c8e66c6348.jpg"/><Relationship Id="rId6" Type="http://schemas.openxmlformats.org/officeDocument/2006/relationships/image" Target="../media/35f1b89dc8e1fabb54eb81d7488e7ac7.png"/><Relationship Id="rId7" Type="http://schemas.openxmlformats.org/officeDocument/2006/relationships/image" Target="../media/79718594172af440ef9b185c8ca51c20.jp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4033ab459fde86e1d00a0b844da04ca2.jpg"/><Relationship Id="rId24" Type="http://schemas.openxmlformats.org/officeDocument/2006/relationships/image" Target="../media/62f52c0bf755a07ea32c187618486a90.jpg"/><Relationship Id="rId25" Type="http://schemas.openxmlformats.org/officeDocument/2006/relationships/image" Target="../media/94ee2ea42cd8e8b8b4a3e88f355fd560.jpg"/><Relationship Id="rId26" Type="http://schemas.openxmlformats.org/officeDocument/2006/relationships/image" Target="../media/7954423ca0c94862d326a93e1aa3acd1.jpg"/><Relationship Id="rId27" Type="http://schemas.openxmlformats.org/officeDocument/2006/relationships/image" Target="../media/4573173a758565419d352ff610490e7f.png"/><Relationship Id="rId28" Type="http://schemas.openxmlformats.org/officeDocument/2006/relationships/image" Target="../media/8469c4cf0590a157e067296e7dcf76f2.jpg"/><Relationship Id="rId29" Type="http://schemas.openxmlformats.org/officeDocument/2006/relationships/image" Target="../media/b096889f3c400d636e4ed16d53c80fd4.png"/><Relationship Id="rId30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100965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89535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352550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1239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057275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466725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857250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
Số điện thoại: 0909090909
Ngày xuất báo giá: 06/12/2023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211937892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387289611.4</v>
      </c>
    </row>
    <row r="6" spans="1:5">
      <c r="A6" s="2">
        <v>2.1</v>
      </c>
      <c r="B6" s="2" t="s">
        <v>8</v>
      </c>
      <c r="C6" s="34">
        <f>'Vật tư hoàn thiện'!J8</f>
        <v>34415906.4</v>
      </c>
    </row>
    <row r="7" spans="1:5">
      <c r="A7" s="2">
        <v>2.2</v>
      </c>
      <c r="B7" s="2" t="s">
        <v>9</v>
      </c>
      <c r="C7" s="34">
        <f>'Vật tư hoàn thiện'!J10</f>
        <v>100816800</v>
      </c>
    </row>
    <row r="8" spans="1:5">
      <c r="A8" s="2">
        <v>2.3</v>
      </c>
      <c r="B8" s="2" t="s">
        <v>10</v>
      </c>
      <c r="C8" s="34">
        <f>'Vật tư hoàn thiện'!J11</f>
        <v/>
      </c>
    </row>
    <row r="9" spans="1:5">
      <c r="A9" s="2">
        <v>2.4</v>
      </c>
      <c r="B9" s="2" t="s">
        <v>6</v>
      </c>
      <c r="C9" s="34">
        <f>'Vật tư hoàn thiện'!J37</f>
        <v>251883105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195750000</v>
      </c>
    </row>
    <row r="13" spans="1:5">
      <c r="A13" s="13">
        <v>3.1</v>
      </c>
      <c r="B13" s="14" t="s">
        <v>13</v>
      </c>
      <c r="C13" s="16">
        <f>ROUND(E13, 4)*D13</f>
        <v>195750000</v>
      </c>
      <c r="D13" s="13">
        <v>2250000.0</v>
      </c>
      <c r="E13" s="13">
        <v>87.0</v>
      </c>
    </row>
    <row r="14" spans="1:5">
      <c r="A14" s="18" t="s">
        <v>14</v>
      </c>
      <c r="C14" s="19">
        <f>SUM(C4:C5)+C12</f>
        <v>794977503.4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4.137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
Số điện thoại: 0909090909
Ngày xuất báo giá: 06/12/2023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358700.0</v>
      </c>
      <c r="C4" s="22">
        <v>29.36</v>
      </c>
      <c r="D4" s="16">
        <f>ROUND(C4, 4)*B4</f>
        <v>10531432</v>
      </c>
    </row>
    <row r="5" spans="1:8">
      <c r="A5" s="14" t="s">
        <v>21</v>
      </c>
      <c r="B5" s="16">
        <v>19800.0</v>
      </c>
      <c r="C5" s="23">
        <v>7392.0</v>
      </c>
      <c r="D5" s="16">
        <f>ROUND(C5, 4)*B5</f>
        <v>146361600</v>
      </c>
    </row>
    <row r="6" spans="1:8">
      <c r="A6" s="14" t="s">
        <v>22</v>
      </c>
      <c r="B6" s="16">
        <v>1700.0</v>
      </c>
      <c r="C6" s="23">
        <v>25039.0</v>
      </c>
      <c r="D6" s="16">
        <f>ROUND(C6, 4)*B6</f>
        <v>42566300</v>
      </c>
    </row>
    <row r="7" spans="1:8">
      <c r="A7" s="14" t="s">
        <v>23</v>
      </c>
      <c r="B7" s="16">
        <v>10.0</v>
      </c>
      <c r="C7" s="23">
        <v>1776.0</v>
      </c>
      <c r="D7" s="16">
        <f>ROUND(C7, 4)*B7</f>
        <v>17760</v>
      </c>
    </row>
    <row r="8" spans="1:8">
      <c r="A8" s="14" t="s">
        <v>24</v>
      </c>
      <c r="B8" s="16">
        <v>400000.0</v>
      </c>
      <c r="C8" s="22">
        <v>8.64</v>
      </c>
      <c r="D8" s="16">
        <f>ROUND(C8, 4)*B8</f>
        <v>3456000</v>
      </c>
    </row>
    <row r="9" spans="1:8">
      <c r="A9" s="14" t="s">
        <v>25</v>
      </c>
      <c r="B9" s="16">
        <v>350000.0</v>
      </c>
      <c r="C9" s="22">
        <v>4.608</v>
      </c>
      <c r="D9" s="16">
        <f>ROUND(C9, 4)*B9</f>
        <v>1612800</v>
      </c>
    </row>
    <row r="10" spans="1:8">
      <c r="A10" s="14" t="s">
        <v>26</v>
      </c>
      <c r="B10" s="16">
        <v>2200.0</v>
      </c>
      <c r="C10" s="23">
        <v>3360.0</v>
      </c>
      <c r="D10" s="16">
        <f>ROUND(C10, 4)*B10</f>
        <v>7392000</v>
      </c>
    </row>
    <row r="11" spans="1:8">
      <c r="A11" s="24" t="s">
        <v>14</v>
      </c>
      <c r="B11" s="16"/>
      <c r="C11" s="23"/>
      <c r="D11" s="25">
        <f>SUM(D4:D10)</f>
        <v>211937892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25.422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
Số điện thoại: 0909090909
Ngày xuất báo giá: 06/12/2023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thiện'!J8</f>
        <v>34415906.4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162795</v>
      </c>
      <c r="H5" s="15">
        <v>54.72</v>
      </c>
      <c r="I5" s="16">
        <f>ROUND(H5, 3)*G5</f>
        <v>8908142.4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37</v>
      </c>
      <c r="G6" s="16">
        <v>131994</v>
      </c>
      <c r="H6" s="15">
        <v>66.0</v>
      </c>
      <c r="I6" s="16">
        <f>ROUND(H6, 3)*G6</f>
        <v>8711604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37</v>
      </c>
      <c r="G7" s="16">
        <v>172800</v>
      </c>
      <c r="H7" s="15">
        <v>4.32</v>
      </c>
      <c r="I7" s="16">
        <f>ROUND(H7, 3)*G7</f>
        <v>746496</v>
      </c>
      <c r="J7" s="13"/>
    </row>
    <row r="8" spans="1:10" customHeight="1" ht="100">
      <c r="A8" s="13">
        <v>4</v>
      </c>
      <c r="B8" s="13"/>
      <c r="C8" s="14" t="s">
        <v>41</v>
      </c>
      <c r="D8" s="14" t="s">
        <v>44</v>
      </c>
      <c r="E8" s="13" t="s">
        <v>45</v>
      </c>
      <c r="F8" s="13" t="s">
        <v>37</v>
      </c>
      <c r="G8" s="16">
        <v>172800</v>
      </c>
      <c r="H8" s="15">
        <v>92.88</v>
      </c>
      <c r="I8" s="16">
        <f>ROUND(H8, 3)*G8</f>
        <v>16049664</v>
      </c>
      <c r="J8" s="13">
        <f>SUM(I5:J8)</f>
        <v>34415906.4</v>
      </c>
    </row>
    <row r="9" spans="1:10" customHeight="1" ht="40">
      <c r="A9" s="11" t="s">
        <v>46</v>
      </c>
      <c r="B9" s="11"/>
      <c r="C9" s="11"/>
      <c r="D9" s="11"/>
      <c r="E9" s="11"/>
      <c r="F9" s="11"/>
      <c r="G9" s="17">
        <f>'Vật tư hoàn thiện'!J10</f>
        <v>100816800</v>
      </c>
      <c r="H9" s="12"/>
      <c r="I9" s="12"/>
    </row>
    <row r="10" spans="1:10" customHeight="1" ht="100">
      <c r="A10" s="13">
        <v>5</v>
      </c>
      <c r="B10" s="13"/>
      <c r="C10" s="14" t="s">
        <v>47</v>
      </c>
      <c r="D10" s="14" t="s">
        <v>48</v>
      </c>
      <c r="E10" s="13" t="s">
        <v>49</v>
      </c>
      <c r="F10" s="13" t="s">
        <v>50</v>
      </c>
      <c r="G10" s="16">
        <v>2100350</v>
      </c>
      <c r="H10" s="15">
        <v>48.0</v>
      </c>
      <c r="I10" s="16">
        <f>ROUND(H10, 3)*G10</f>
        <v>100816800</v>
      </c>
      <c r="J10" s="13">
        <f>I10</f>
        <v>100816800</v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52</v>
      </c>
      <c r="B12" s="11"/>
      <c r="C12" s="11"/>
      <c r="D12" s="11"/>
      <c r="E12" s="11"/>
      <c r="F12" s="11"/>
      <c r="G12" s="17">
        <f>'Vật tư hoàn thiện'!J13</f>
        <v>173800</v>
      </c>
      <c r="H12" s="12"/>
      <c r="I12" s="12"/>
    </row>
    <row r="13" spans="1:10" customHeight="1" ht="100">
      <c r="A13" s="13">
        <v>6</v>
      </c>
      <c r="B13" s="13"/>
      <c r="C13" s="14" t="s">
        <v>53</v>
      </c>
      <c r="D13" s="14" t="s">
        <v>54</v>
      </c>
      <c r="E13" s="13" t="s">
        <v>55</v>
      </c>
      <c r="F13" s="13" t="s">
        <v>56</v>
      </c>
      <c r="G13" s="16">
        <v>173800</v>
      </c>
      <c r="H13" s="15">
        <v>1</v>
      </c>
      <c r="I13" s="16">
        <f>ROUND(H13, 3)*G13</f>
        <v>173800</v>
      </c>
      <c r="J13" s="13">
        <f>I13</f>
        <v>173800</v>
      </c>
    </row>
    <row r="14" spans="1:10" customHeight="1" ht="40">
      <c r="A14" s="11" t="s">
        <v>57</v>
      </c>
      <c r="B14" s="11"/>
      <c r="C14" s="11"/>
      <c r="D14" s="11"/>
      <c r="E14" s="11"/>
      <c r="F14" s="11"/>
      <c r="G14" s="17">
        <f>'Vật tư hoàn thiện'!J37</f>
        <v>251883105</v>
      </c>
      <c r="H14" s="12"/>
      <c r="I14" s="12"/>
    </row>
    <row r="15" spans="1:10" customHeight="1" ht="100">
      <c r="A15" s="13">
        <v>7</v>
      </c>
      <c r="B15" s="13"/>
      <c r="C15" s="14" t="s">
        <v>58</v>
      </c>
      <c r="D15" s="14" t="s">
        <v>59</v>
      </c>
      <c r="E15" s="13"/>
      <c r="F15" s="13" t="s">
        <v>60</v>
      </c>
      <c r="G15" s="16">
        <v>1150000.0</v>
      </c>
      <c r="H15" s="15">
        <v>10.0</v>
      </c>
      <c r="I15" s="16">
        <f>ROUND(H15, 3)*G15</f>
        <v>11500000</v>
      </c>
      <c r="J15" s="13"/>
    </row>
    <row r="16" spans="1:10" customHeight="1" ht="100">
      <c r="A16" s="13">
        <v>8</v>
      </c>
      <c r="B16" s="13"/>
      <c r="C16" s="14" t="s">
        <v>58</v>
      </c>
      <c r="D16" s="14" t="s">
        <v>61</v>
      </c>
      <c r="E16" s="13"/>
      <c r="F16" s="13" t="s">
        <v>60</v>
      </c>
      <c r="G16" s="16">
        <v>150000.0</v>
      </c>
      <c r="H16" s="15">
        <v>10.0</v>
      </c>
      <c r="I16" s="16">
        <f>ROUND(H16, 3)*G16</f>
        <v>1500000</v>
      </c>
      <c r="J16" s="13"/>
    </row>
    <row r="17" spans="1:10" customHeight="1" ht="100">
      <c r="A17" s="13">
        <v>9</v>
      </c>
      <c r="B17" s="13"/>
      <c r="C17" s="14" t="s">
        <v>58</v>
      </c>
      <c r="D17" s="14" t="s">
        <v>62</v>
      </c>
      <c r="E17" s="13"/>
      <c r="F17" s="13" t="s">
        <v>60</v>
      </c>
      <c r="G17" s="16">
        <v>2500000.0</v>
      </c>
      <c r="H17" s="15">
        <v>10.0</v>
      </c>
      <c r="I17" s="16">
        <f>ROUND(H17, 3)*G17</f>
        <v>25000000</v>
      </c>
      <c r="J17" s="13"/>
    </row>
    <row r="18" spans="1:10" customHeight="1" ht="100">
      <c r="A18" s="13">
        <v>10</v>
      </c>
      <c r="B18" s="13"/>
      <c r="C18" s="14" t="s">
        <v>58</v>
      </c>
      <c r="D18" s="14" t="s">
        <v>63</v>
      </c>
      <c r="E18" s="13"/>
      <c r="F18" s="13" t="s">
        <v>60</v>
      </c>
      <c r="G18" s="16">
        <v>1450000.0</v>
      </c>
      <c r="H18" s="15">
        <v>10.0</v>
      </c>
      <c r="I18" s="16">
        <f>ROUND(H18, 3)*G18</f>
        <v>14500000</v>
      </c>
      <c r="J18" s="13"/>
    </row>
    <row r="19" spans="1:10" customHeight="1" ht="100">
      <c r="A19" s="13">
        <v>11</v>
      </c>
      <c r="B19" s="13"/>
      <c r="C19" s="14" t="s">
        <v>58</v>
      </c>
      <c r="D19" s="14" t="s">
        <v>64</v>
      </c>
      <c r="E19" s="13"/>
      <c r="F19" s="13" t="s">
        <v>60</v>
      </c>
      <c r="G19" s="16">
        <v>800000.0</v>
      </c>
      <c r="H19" s="15">
        <v>10.0</v>
      </c>
      <c r="I19" s="16">
        <f>ROUND(H19, 3)*G19</f>
        <v>8000000</v>
      </c>
      <c r="J19" s="13"/>
    </row>
    <row r="20" spans="1:10" customHeight="1" ht="100">
      <c r="A20" s="13">
        <v>12</v>
      </c>
      <c r="B20" s="13"/>
      <c r="C20" s="14" t="s">
        <v>58</v>
      </c>
      <c r="D20" s="14" t="s">
        <v>65</v>
      </c>
      <c r="E20" s="13"/>
      <c r="F20" s="13" t="s">
        <v>37</v>
      </c>
      <c r="G20" s="16">
        <v>271000.0</v>
      </c>
      <c r="H20" s="15">
        <v>6.4</v>
      </c>
      <c r="I20" s="16">
        <f>ROUND(H20, 3)*G20</f>
        <v>1734400</v>
      </c>
      <c r="J20" s="13"/>
    </row>
    <row r="21" spans="1:10" customHeight="1" ht="100">
      <c r="A21" s="13">
        <v>13</v>
      </c>
      <c r="B21" s="13"/>
      <c r="C21" s="14" t="s">
        <v>58</v>
      </c>
      <c r="D21" s="14" t="s">
        <v>66</v>
      </c>
      <c r="E21" s="13"/>
      <c r="F21" s="13" t="s">
        <v>37</v>
      </c>
      <c r="G21" s="16">
        <v>284000.0</v>
      </c>
      <c r="H21" s="15">
        <v>46.0</v>
      </c>
      <c r="I21" s="16">
        <f>ROUND(H21, 3)*G21</f>
        <v>13064000</v>
      </c>
      <c r="J21" s="13"/>
    </row>
    <row r="22" spans="1:10" customHeight="1" ht="100">
      <c r="A22" s="13">
        <v>14</v>
      </c>
      <c r="B22" s="13"/>
      <c r="C22" s="14" t="s">
        <v>58</v>
      </c>
      <c r="D22" s="14" t="s">
        <v>67</v>
      </c>
      <c r="E22" s="13"/>
      <c r="F22" s="13" t="s">
        <v>37</v>
      </c>
      <c r="G22" s="16">
        <v>1600000.0</v>
      </c>
      <c r="H22" s="15">
        <v>5.16</v>
      </c>
      <c r="I22" s="16">
        <f>ROUND(H22, 3)*G22</f>
        <v>8256000</v>
      </c>
      <c r="J22" s="13"/>
    </row>
    <row r="23" spans="1:10" customHeight="1" ht="100">
      <c r="A23" s="13">
        <v>15</v>
      </c>
      <c r="B23" s="13"/>
      <c r="C23" s="14" t="s">
        <v>58</v>
      </c>
      <c r="D23" s="14" t="s">
        <v>68</v>
      </c>
      <c r="E23" s="13"/>
      <c r="F23" s="13" t="s">
        <v>37</v>
      </c>
      <c r="G23" s="16">
        <v>271000.0</v>
      </c>
      <c r="H23" s="15">
        <v>36.72</v>
      </c>
      <c r="I23" s="16">
        <f>ROUND(H23, 3)*G23</f>
        <v>9951120</v>
      </c>
      <c r="J23" s="13"/>
    </row>
    <row r="24" spans="1:10" customHeight="1" ht="100">
      <c r="A24" s="13">
        <v>16</v>
      </c>
      <c r="B24" s="13"/>
      <c r="C24" s="14" t="s">
        <v>58</v>
      </c>
      <c r="D24" s="14" t="s">
        <v>69</v>
      </c>
      <c r="E24" s="13"/>
      <c r="F24" s="13" t="s">
        <v>70</v>
      </c>
      <c r="G24" s="16">
        <v>693000.0</v>
      </c>
      <c r="H24" s="15">
        <v>2.0</v>
      </c>
      <c r="I24" s="16">
        <f>ROUND(H24, 3)*G24</f>
        <v>1386000</v>
      </c>
      <c r="J24" s="13"/>
    </row>
    <row r="25" spans="1:10" customHeight="1" ht="100">
      <c r="A25" s="13">
        <v>17</v>
      </c>
      <c r="B25" s="13"/>
      <c r="C25" s="14" t="s">
        <v>58</v>
      </c>
      <c r="D25" s="14" t="s">
        <v>71</v>
      </c>
      <c r="E25" s="13"/>
      <c r="F25" s="13" t="s">
        <v>70</v>
      </c>
      <c r="G25" s="16">
        <v>3150000.0</v>
      </c>
      <c r="H25" s="15">
        <v>2.0</v>
      </c>
      <c r="I25" s="16">
        <f>ROUND(H25, 3)*G25</f>
        <v>6300000</v>
      </c>
      <c r="J25" s="13"/>
    </row>
    <row r="26" spans="1:10" customHeight="1" ht="100">
      <c r="A26" s="13">
        <v>18</v>
      </c>
      <c r="B26" s="13"/>
      <c r="C26" s="14" t="s">
        <v>58</v>
      </c>
      <c r="D26" s="14" t="s">
        <v>72</v>
      </c>
      <c r="E26" s="13"/>
      <c r="F26" s="13" t="s">
        <v>70</v>
      </c>
      <c r="G26" s="16">
        <v>2650000.0</v>
      </c>
      <c r="H26" s="15">
        <v>2.0</v>
      </c>
      <c r="I26" s="16">
        <f>ROUND(H26, 3)*G26</f>
        <v>5300000</v>
      </c>
      <c r="J26" s="13"/>
    </row>
    <row r="27" spans="1:10" customHeight="1" ht="100">
      <c r="A27" s="13">
        <v>19</v>
      </c>
      <c r="B27" s="13"/>
      <c r="C27" s="14" t="s">
        <v>58</v>
      </c>
      <c r="D27" s="14" t="s">
        <v>73</v>
      </c>
      <c r="E27" s="13"/>
      <c r="F27" s="13" t="s">
        <v>70</v>
      </c>
      <c r="G27" s="16">
        <v>4300000.0</v>
      </c>
      <c r="H27" s="15">
        <v>2.0</v>
      </c>
      <c r="I27" s="16">
        <f>ROUND(H27, 3)*G27</f>
        <v>8600000</v>
      </c>
      <c r="J27" s="13"/>
    </row>
    <row r="28" spans="1:10" customHeight="1" ht="100">
      <c r="A28" s="13">
        <v>20</v>
      </c>
      <c r="B28" s="13"/>
      <c r="C28" s="14" t="s">
        <v>58</v>
      </c>
      <c r="D28" s="14" t="s">
        <v>74</v>
      </c>
      <c r="E28" s="13"/>
      <c r="F28" s="13" t="s">
        <v>70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58</v>
      </c>
      <c r="D29" s="14" t="s">
        <v>75</v>
      </c>
      <c r="E29" s="13"/>
      <c r="F29" s="13" t="s">
        <v>76</v>
      </c>
      <c r="G29" s="16">
        <v>312550.0</v>
      </c>
      <c r="H29" s="15">
        <v>36.7</v>
      </c>
      <c r="I29" s="16">
        <f>ROUND(H29, 3)*G29</f>
        <v>11470585</v>
      </c>
      <c r="J29" s="13"/>
    </row>
    <row r="30" spans="1:10" customHeight="1" ht="100">
      <c r="A30" s="13">
        <v>22</v>
      </c>
      <c r="B30" s="13"/>
      <c r="C30" s="14" t="s">
        <v>58</v>
      </c>
      <c r="D30" s="14" t="s">
        <v>77</v>
      </c>
      <c r="E30" s="13"/>
      <c r="F30" s="13" t="s">
        <v>78</v>
      </c>
      <c r="G30" s="16">
        <v>52990.0</v>
      </c>
      <c r="H30" s="15">
        <v>500.0</v>
      </c>
      <c r="I30" s="16">
        <f>ROUND(H30, 3)*G30</f>
        <v>26495000</v>
      </c>
      <c r="J30" s="13"/>
    </row>
    <row r="31" spans="1:10" customHeight="1" ht="100">
      <c r="A31" s="13">
        <v>23</v>
      </c>
      <c r="B31" s="13"/>
      <c r="C31" s="14" t="s">
        <v>58</v>
      </c>
      <c r="D31" s="14" t="s">
        <v>79</v>
      </c>
      <c r="E31" s="13"/>
      <c r="F31" s="13" t="s">
        <v>80</v>
      </c>
      <c r="G31" s="16">
        <v>13580000.0</v>
      </c>
      <c r="H31" s="15">
        <v>1.0</v>
      </c>
      <c r="I31" s="16">
        <f>ROUND(H31, 3)*G31</f>
        <v>13580000</v>
      </c>
      <c r="J31" s="13"/>
    </row>
    <row r="32" spans="1:10" customHeight="1" ht="100">
      <c r="A32" s="13">
        <v>24</v>
      </c>
      <c r="B32" s="13"/>
      <c r="C32" s="14" t="s">
        <v>58</v>
      </c>
      <c r="D32" s="14" t="s">
        <v>81</v>
      </c>
      <c r="E32" s="13"/>
      <c r="F32" s="13" t="s">
        <v>78</v>
      </c>
      <c r="G32" s="16">
        <v>28400.0</v>
      </c>
      <c r="H32" s="15">
        <v>500.0</v>
      </c>
      <c r="I32" s="16">
        <f>ROUND(H32, 3)*G32</f>
        <v>14200000</v>
      </c>
      <c r="J32" s="13"/>
    </row>
    <row r="33" spans="1:10" customHeight="1" ht="100">
      <c r="A33" s="13">
        <v>25</v>
      </c>
      <c r="B33" s="13"/>
      <c r="C33" s="14" t="s">
        <v>58</v>
      </c>
      <c r="D33" s="14" t="s">
        <v>82</v>
      </c>
      <c r="E33" s="13"/>
      <c r="F33" s="13" t="s">
        <v>37</v>
      </c>
      <c r="G33" s="16">
        <v>2500000.0</v>
      </c>
      <c r="H33" s="15">
        <v>6.52</v>
      </c>
      <c r="I33" s="16">
        <f>ROUND(H33, 3)*G33</f>
        <v>16300000</v>
      </c>
      <c r="J33" s="13"/>
    </row>
    <row r="34" spans="1:10" customHeight="1" ht="100">
      <c r="A34" s="13">
        <v>26</v>
      </c>
      <c r="B34" s="13"/>
      <c r="C34" s="14" t="s">
        <v>58</v>
      </c>
      <c r="D34" s="14" t="s">
        <v>83</v>
      </c>
      <c r="E34" s="13"/>
      <c r="F34" s="13" t="s">
        <v>37</v>
      </c>
      <c r="G34" s="16">
        <v>2200000.0</v>
      </c>
      <c r="H34" s="15">
        <v>3.08</v>
      </c>
      <c r="I34" s="16">
        <f>ROUND(H34, 3)*G34</f>
        <v>6776000</v>
      </c>
      <c r="J34" s="13"/>
    </row>
    <row r="35" spans="1:10" customHeight="1" ht="100">
      <c r="A35" s="13">
        <v>27</v>
      </c>
      <c r="B35" s="13"/>
      <c r="C35" s="14" t="s">
        <v>58</v>
      </c>
      <c r="D35" s="14" t="s">
        <v>84</v>
      </c>
      <c r="E35" s="13"/>
      <c r="F35" s="13" t="s">
        <v>37</v>
      </c>
      <c r="G35" s="16">
        <v>2500000.0</v>
      </c>
      <c r="H35" s="15">
        <v>7.92</v>
      </c>
      <c r="I35" s="16">
        <f>ROUND(H35, 3)*G35</f>
        <v>19800000</v>
      </c>
      <c r="J35" s="13"/>
    </row>
    <row r="36" spans="1:10" customHeight="1" ht="100">
      <c r="A36" s="13">
        <v>28</v>
      </c>
      <c r="B36" s="13"/>
      <c r="C36" s="14" t="s">
        <v>58</v>
      </c>
      <c r="D36" s="14" t="s">
        <v>85</v>
      </c>
      <c r="E36" s="13"/>
      <c r="F36" s="13" t="s">
        <v>37</v>
      </c>
      <c r="G36" s="16">
        <v>2500000.0</v>
      </c>
      <c r="H36" s="15">
        <v>5.04</v>
      </c>
      <c r="I36" s="16">
        <f>ROUND(H36, 3)*G36</f>
        <v>12600000</v>
      </c>
      <c r="J36" s="13"/>
    </row>
    <row r="37" spans="1:10" customHeight="1" ht="100">
      <c r="A37" s="13">
        <v>29</v>
      </c>
      <c r="B37" s="13"/>
      <c r="C37" s="14" t="s">
        <v>58</v>
      </c>
      <c r="D37" s="14" t="s">
        <v>86</v>
      </c>
      <c r="E37" s="13"/>
      <c r="F37" s="13" t="s">
        <v>80</v>
      </c>
      <c r="G37" s="16">
        <v>12890000.0</v>
      </c>
      <c r="H37" s="15">
        <v>1.0</v>
      </c>
      <c r="I37" s="16">
        <f>ROUND(H37, 3)*G37</f>
        <v>12890000</v>
      </c>
      <c r="J37" s="13">
        <f>SUM(I15:J37)</f>
        <v>251883105</v>
      </c>
    </row>
    <row r="38" spans="1:10">
      <c r="A38" s="18" t="s">
        <v>14</v>
      </c>
      <c r="I38" s="19">
        <f>SUM(I5:I37)</f>
        <v>387289611.4</v>
      </c>
    </row>
  </sheetData>
  <mergeCells>
    <mergeCell ref="A1:C1"/>
    <mergeCell ref="A2:I2"/>
    <mergeCell ref="D1:I1"/>
    <mergeCell ref="A4:F4"/>
    <mergeCell ref="G4:I4"/>
    <mergeCell ref="A9:F9"/>
    <mergeCell ref="G9:I9"/>
    <mergeCell ref="A11:F11"/>
    <mergeCell ref="G11:I11"/>
    <mergeCell ref="A12:F12"/>
    <mergeCell ref="G12:I12"/>
    <mergeCell ref="A14:F14"/>
    <mergeCell ref="G14:I14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2023-12-06T16:31:23+07:00</dcterms:created>
  <dcterms:modified xsi:type="dcterms:W3CDTF">2023-12-06T16:31:23+07:00</dcterms:modified>
  <dc:title>Untitled Spreadsheet</dc:title>
  <dc:description/>
  <dc:subject/>
  <cp:keywords/>
  <cp:category/>
</cp:coreProperties>
</file>