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<sst xmlns="http://schemas.openxmlformats.org/spreadsheetml/2006/main" uniqueCount="91">
  <si>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</si>
  <si>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
Số điện thoại: 0909090909
Ngày xuất báo giá: 06/12/2023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</si>
  <si>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</si>
  <si>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</si>
  <si>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</si>
  <si>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</si>
  <si>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</si>
  <si>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</si>
  <si>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</si>
  <si>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</si>
  <si>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</si>
  <si>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</si>
  <si>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</si>
  <si>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</si>
  <si>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</si>
  <si>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</si>
  <si>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</si>
  <si>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</si>
  <si>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</si>
  <si>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</si>
  <si>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</si>
  <si>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</si>
  <si>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</si>
  <si>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</si>
  <si>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</si>
  <si>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</si>
  <si>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</si>
  <si>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</si>
  <si>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</si>
  <si>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</si>
  <si>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</si>
  <si>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</si>
  <si>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</si>
  <si>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</si>
  <si>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</si>
  <si>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</si>
  <si>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Royal Hưng Yên</t>
  </si>
  <si>
    <t>Gạch bán sứ Royal Hưng Yên RB5521 500mmx500mm</t>
  </si>
  <si>
    <t>G02000025</t>
  </si>
  <si>
    <t>m²</t>
  </si>
  <si>
    <t>Phương Nam</t>
  </si>
  <si>
    <t>Gạch men Phương Nam CMN3619L 300mmx600mm</t>
  </si>
  <si>
    <t>G01000044</t>
  </si>
  <si>
    <t>Gạch men Phương Nam CMN3620V 300mmx600mm</t>
  </si>
  <si>
    <t>G01000063</t>
  </si>
  <si>
    <t>LUSTRA</t>
  </si>
  <si>
    <t>Gạch men LUSTRA INCEF0300600018TD: 300mmx600mm</t>
  </si>
  <si>
    <t>G15000125</t>
  </si>
  <si>
    <t>Gạch men LUSTRA INCEF0300600006TD: 300mmx600mm</t>
  </si>
  <si>
    <t>G15000088</t>
  </si>
  <si>
    <t>Gạch granite LUSTRA INSPA0800800003: 800mmx800mm</t>
  </si>
  <si>
    <t>G17000155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</si>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</sst>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6ffb97ab388d8865918ebf986a855dc.jpg"/><Relationship Id="rId3" Type="http://schemas.openxmlformats.org/officeDocument/2006/relationships/image" Target="../media/7c06123c7830f47c64007c155def904d.jpg"/><Relationship Id="rId4" Type="http://schemas.openxmlformats.org/officeDocument/2006/relationships/image" Target="../media/646e180328e807e0b137c7dc29e00fff.jpg"/><Relationship Id="rId5" Type="http://schemas.openxmlformats.org/officeDocument/2006/relationships/image" Target="../media/5d30896355cf557c0710b4a18b6bb960.jpg"/><Relationship Id="rId6" Type="http://schemas.openxmlformats.org/officeDocument/2006/relationships/image" Target="../media/74fc35b6b0a648487703c1f6f3ac361b.jpg"/><Relationship Id="rId7" Type="http://schemas.openxmlformats.org/officeDocument/2006/relationships/image" Target="../media/55ea3af459101b2821fc5d7fbf439d0d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4033ab459fde86e1d00a0b844da04ca2.jpg"/><Relationship Id="rId28" Type="http://schemas.openxmlformats.org/officeDocument/2006/relationships/image" Target="../media/62f52c0bf755a07ea32c187618486a90.jpg"/><Relationship Id="rId29" Type="http://schemas.openxmlformats.org/officeDocument/2006/relationships/image" Target="../media/94ee2ea42cd8e8b8b4a3e88f355fd560.jpg"/><Relationship Id="rId30" Type="http://schemas.openxmlformats.org/officeDocument/2006/relationships/image" Target="../media/7954423ca0c94862d326a93e1aa3acd1.jpg"/><Relationship Id="rId31" Type="http://schemas.openxmlformats.org/officeDocument/2006/relationships/image" Target="../media/4573173a758565419d352ff610490e7f.png"/><Relationship Id="rId32" Type="http://schemas.openxmlformats.org/officeDocument/2006/relationships/image" Target="../media/8469c4cf0590a157e067296e7dcf76f2.jp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8953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3525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1239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5727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466725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949836817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585386121.04</v>
      </c>
    </row>
    <row r="6" spans="1:5">
      <c r="A6" s="2">
        <v>2.1</v>
      </c>
      <c r="B6" s="2" t="s">
        <v>8</v>
      </c>
      <c r="C6" s="34">
        <f>'Vật tư hoàn thiện'!J10</f>
        <v>13546391.04</v>
      </c>
    </row>
    <row r="7" spans="1:5">
      <c r="A7" s="2">
        <v>2.2</v>
      </c>
      <c r="B7" s="2" t="s">
        <v>9</v>
      </c>
      <c r="C7" s="34">
        <f>'Vật tư hoàn thiện'!J12</f>
        <v>37806300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thiện'!J40</f>
        <v>534033430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423675000</v>
      </c>
    </row>
    <row r="13" spans="1:5">
      <c r="A13" s="13">
        <v>3.1</v>
      </c>
      <c r="B13" s="14" t="s">
        <v>13</v>
      </c>
      <c r="C13" s="16">
        <f>ROUND(E13, 4)*D13</f>
        <v>423675000</v>
      </c>
      <c r="D13" s="13">
        <v>2250000.0</v>
      </c>
      <c r="E13" s="13">
        <v>188.3</v>
      </c>
    </row>
    <row r="14" spans="1:5">
      <c r="A14" s="18" t="s">
        <v>14</v>
      </c>
      <c r="C14" s="19">
        <f>SUM(C4:C5)+C12</f>
        <v>1958897938.04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50.0</v>
      </c>
      <c r="D4" s="16">
        <f>ROUND(C4, 4)*B4</f>
        <v>90000000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358700.0</v>
      </c>
      <c r="C6" s="22">
        <v>57.0</v>
      </c>
      <c r="D6" s="16">
        <f>ROUND(C6, 4)*B6</f>
        <v>20445900</v>
      </c>
    </row>
    <row r="7" spans="1:8">
      <c r="A7" s="14" t="s">
        <v>23</v>
      </c>
      <c r="B7" s="16">
        <v>19800.0</v>
      </c>
      <c r="C7" s="22">
        <v>33279.0</v>
      </c>
      <c r="D7" s="16">
        <f>ROUND(C7, 4)*B7</f>
        <v>658924200</v>
      </c>
    </row>
    <row r="8" spans="1:8">
      <c r="A8" s="14" t="s">
        <v>24</v>
      </c>
      <c r="B8" s="16">
        <v>1700.0</v>
      </c>
      <c r="C8" s="22">
        <v>58816.0</v>
      </c>
      <c r="D8" s="16">
        <f>ROUND(C8, 4)*B8</f>
        <v>99987200</v>
      </c>
    </row>
    <row r="9" spans="1:8">
      <c r="A9" s="14" t="s">
        <v>25</v>
      </c>
      <c r="B9" s="16">
        <v>10.0</v>
      </c>
      <c r="C9" s="23">
        <v>7995.7</v>
      </c>
      <c r="D9" s="16">
        <f>ROUND(C9, 4)*B9</f>
        <v>79957</v>
      </c>
    </row>
    <row r="10" spans="1:8">
      <c r="A10" s="14" t="s">
        <v>26</v>
      </c>
      <c r="B10" s="16">
        <v>400000.0</v>
      </c>
      <c r="C10" s="23">
        <v>38.898</v>
      </c>
      <c r="D10" s="16">
        <f>ROUND(C10, 4)*B10</f>
        <v>15559200</v>
      </c>
    </row>
    <row r="11" spans="1:8">
      <c r="A11" s="14" t="s">
        <v>27</v>
      </c>
      <c r="B11" s="16">
        <v>350000.0</v>
      </c>
      <c r="C11" s="23">
        <v>20.7456</v>
      </c>
      <c r="D11" s="16">
        <f>ROUND(C11, 4)*B11</f>
        <v>7260960</v>
      </c>
    </row>
    <row r="12" spans="1:8">
      <c r="A12" s="14" t="s">
        <v>28</v>
      </c>
      <c r="B12" s="16">
        <v>2200.0</v>
      </c>
      <c r="C12" s="22">
        <v>15127.0</v>
      </c>
      <c r="D12" s="16">
        <f>ROUND(C12, 4)*B12</f>
        <v>33279400</v>
      </c>
    </row>
    <row r="13" spans="1:8">
      <c r="A13" s="24" t="s">
        <v>14</v>
      </c>
      <c r="B13" s="16"/>
      <c r="C13" s="22"/>
      <c r="D13" s="25">
        <f>SUM(D4:D12)</f>
        <v>949836817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thiện'!J10</f>
        <v>13546391.04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131994</v>
      </c>
      <c r="H5" s="15">
        <v>24.0</v>
      </c>
      <c r="I5" s="16">
        <f>ROUND(H5, 3)*G5</f>
        <v>3167856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131285</v>
      </c>
      <c r="H6" s="15">
        <v>4.32</v>
      </c>
      <c r="I6" s="16">
        <f>ROUND(H6, 3)*G6</f>
        <v>567151.2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43</v>
      </c>
      <c r="E7" s="13" t="s">
        <v>44</v>
      </c>
      <c r="F7" s="13" t="s">
        <v>39</v>
      </c>
      <c r="G7" s="16">
        <v>131285</v>
      </c>
      <c r="H7" s="15">
        <v>1.44</v>
      </c>
      <c r="I7" s="16">
        <f>ROUND(H7, 3)*G7</f>
        <v>189050.4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39</v>
      </c>
      <c r="G8" s="16">
        <v>172800</v>
      </c>
      <c r="H8" s="15">
        <v>28.08</v>
      </c>
      <c r="I8" s="16">
        <f>ROUND(H8, 3)*G8</f>
        <v>4852224</v>
      </c>
      <c r="J8" s="13"/>
    </row>
    <row r="9" spans="1:10" customHeight="1" ht="100">
      <c r="A9" s="13">
        <v>5</v>
      </c>
      <c r="B9" s="13"/>
      <c r="C9" s="14" t="s">
        <v>45</v>
      </c>
      <c r="D9" s="14" t="s">
        <v>48</v>
      </c>
      <c r="E9" s="13" t="s">
        <v>49</v>
      </c>
      <c r="F9" s="13" t="s">
        <v>39</v>
      </c>
      <c r="G9" s="16">
        <v>172800</v>
      </c>
      <c r="H9" s="15">
        <v>16.2</v>
      </c>
      <c r="I9" s="16">
        <f>ROUND(H9, 3)*G9</f>
        <v>2799360</v>
      </c>
      <c r="J9" s="13"/>
    </row>
    <row r="10" spans="1:10" customHeight="1" ht="100">
      <c r="A10" s="13">
        <v>6</v>
      </c>
      <c r="B10" s="13"/>
      <c r="C10" s="14" t="s">
        <v>45</v>
      </c>
      <c r="D10" s="14" t="s">
        <v>50</v>
      </c>
      <c r="E10" s="13" t="s">
        <v>51</v>
      </c>
      <c r="F10" s="13" t="s">
        <v>39</v>
      </c>
      <c r="G10" s="16">
        <v>256608</v>
      </c>
      <c r="H10" s="15">
        <v>7.68</v>
      </c>
      <c r="I10" s="16">
        <f>ROUND(H10, 3)*G10</f>
        <v>1970749.44</v>
      </c>
      <c r="J10" s="13">
        <f>SUM(I5:J10)</f>
        <v>13546391.04</v>
      </c>
    </row>
    <row r="11" spans="1:10" customHeight="1" ht="40">
      <c r="A11" s="11" t="s">
        <v>52</v>
      </c>
      <c r="B11" s="11"/>
      <c r="C11" s="11"/>
      <c r="D11" s="11"/>
      <c r="E11" s="11"/>
      <c r="F11" s="11"/>
      <c r="G11" s="17">
        <f>'Vật tư hoàn thiện'!J12</f>
        <v>37806300</v>
      </c>
      <c r="H11" s="12"/>
      <c r="I11" s="12"/>
    </row>
    <row r="12" spans="1:10" customHeight="1" ht="100">
      <c r="A12" s="13">
        <v>7</v>
      </c>
      <c r="B12" s="13"/>
      <c r="C12" s="14" t="s">
        <v>53</v>
      </c>
      <c r="D12" s="14" t="s">
        <v>54</v>
      </c>
      <c r="E12" s="13" t="s">
        <v>55</v>
      </c>
      <c r="F12" s="13" t="s">
        <v>56</v>
      </c>
      <c r="G12" s="16">
        <v>2100350</v>
      </c>
      <c r="H12" s="15">
        <v>18.0</v>
      </c>
      <c r="I12" s="16">
        <f>ROUND(H12, 3)*G12</f>
        <v>37806300</v>
      </c>
      <c r="J12" s="13">
        <f>I12</f>
        <v>37806300</v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59</v>
      </c>
      <c r="B15" s="11"/>
      <c r="C15" s="11"/>
      <c r="D15" s="11"/>
      <c r="E15" s="11"/>
      <c r="F15" s="11"/>
      <c r="G15" s="17">
        <f>'Vật tư hoàn thiện'!J40</f>
        <v>534033430</v>
      </c>
      <c r="H15" s="12"/>
      <c r="I15" s="12"/>
    </row>
    <row r="16" spans="1:10" customHeight="1" ht="100">
      <c r="A16" s="13">
        <v>8</v>
      </c>
      <c r="B16" s="13"/>
      <c r="C16" s="14" t="s">
        <v>60</v>
      </c>
      <c r="D16" s="14" t="s">
        <v>61</v>
      </c>
      <c r="E16" s="13"/>
      <c r="F16" s="13" t="s">
        <v>62</v>
      </c>
      <c r="G16" s="16">
        <v>1150000.0</v>
      </c>
      <c r="H16" s="15">
        <v>5.0</v>
      </c>
      <c r="I16" s="16">
        <f>ROUND(H16, 3)*G16</f>
        <v>5750000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63</v>
      </c>
      <c r="E17" s="13"/>
      <c r="F17" s="13" t="s">
        <v>62</v>
      </c>
      <c r="G17" s="16">
        <v>150000.0</v>
      </c>
      <c r="H17" s="15">
        <v>5.0</v>
      </c>
      <c r="I17" s="16">
        <f>ROUND(H17, 3)*G17</f>
        <v>750000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64</v>
      </c>
      <c r="E18" s="13"/>
      <c r="F18" s="13" t="s">
        <v>62</v>
      </c>
      <c r="G18" s="16">
        <v>2500000.0</v>
      </c>
      <c r="H18" s="15">
        <v>5.0</v>
      </c>
      <c r="I18" s="16">
        <f>ROUND(H18, 3)*G18</f>
        <v>12500000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65</v>
      </c>
      <c r="E19" s="13"/>
      <c r="F19" s="13" t="s">
        <v>62</v>
      </c>
      <c r="G19" s="16">
        <v>1450000.0</v>
      </c>
      <c r="H19" s="15">
        <v>5.0</v>
      </c>
      <c r="I19" s="16">
        <f>ROUND(H19, 3)*G19</f>
        <v>7250000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66</v>
      </c>
      <c r="E20" s="13"/>
      <c r="F20" s="13" t="s">
        <v>62</v>
      </c>
      <c r="G20" s="16">
        <v>800000.0</v>
      </c>
      <c r="H20" s="15">
        <v>5.0</v>
      </c>
      <c r="I20" s="16">
        <f>ROUND(H20, 3)*G20</f>
        <v>4000000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67</v>
      </c>
      <c r="E21" s="13"/>
      <c r="F21" s="13" t="s">
        <v>39</v>
      </c>
      <c r="G21" s="16">
        <v>271000.0</v>
      </c>
      <c r="H21" s="15">
        <v>19.13</v>
      </c>
      <c r="I21" s="16">
        <f>ROUND(H21, 3)*G21</f>
        <v>5184230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68</v>
      </c>
      <c r="E22" s="13"/>
      <c r="F22" s="13" t="s">
        <v>39</v>
      </c>
      <c r="G22" s="16">
        <v>284000.0</v>
      </c>
      <c r="H22" s="15">
        <v>130.0</v>
      </c>
      <c r="I22" s="16">
        <f>ROUND(H22, 3)*G22</f>
        <v>36920000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69</v>
      </c>
      <c r="E23" s="13"/>
      <c r="F23" s="13" t="s">
        <v>39</v>
      </c>
      <c r="G23" s="16">
        <v>1600000.0</v>
      </c>
      <c r="H23" s="15">
        <v>26.0</v>
      </c>
      <c r="I23" s="16">
        <f>ROUND(H23, 3)*G23</f>
        <v>41600000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70</v>
      </c>
      <c r="E24" s="13"/>
      <c r="F24" s="13" t="s">
        <v>39</v>
      </c>
      <c r="G24" s="16">
        <v>271000.0</v>
      </c>
      <c r="H24" s="15">
        <v>107.0</v>
      </c>
      <c r="I24" s="16">
        <f>ROUND(H24, 3)*G24</f>
        <v>28997000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71</v>
      </c>
      <c r="E25" s="13"/>
      <c r="F25" s="13" t="s">
        <v>39</v>
      </c>
      <c r="G25" s="16">
        <v>2500000.0</v>
      </c>
      <c r="H25" s="15">
        <v>10.8</v>
      </c>
      <c r="I25" s="16">
        <f>ROUND(H25, 3)*G25</f>
        <v>27000000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72</v>
      </c>
      <c r="E26" s="13"/>
      <c r="F26" s="13" t="s">
        <v>39</v>
      </c>
      <c r="G26" s="16">
        <v>2500000.0</v>
      </c>
      <c r="H26" s="15">
        <v>26.28</v>
      </c>
      <c r="I26" s="16">
        <f>ROUND(H26, 3)*G26</f>
        <v>65700000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73</v>
      </c>
      <c r="E27" s="13"/>
      <c r="F27" s="13" t="s">
        <v>74</v>
      </c>
      <c r="G27" s="16">
        <v>693000.0</v>
      </c>
      <c r="H27" s="15">
        <v>7.0</v>
      </c>
      <c r="I27" s="16">
        <f>ROUND(H27, 3)*G27</f>
        <v>4851000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75</v>
      </c>
      <c r="E28" s="13"/>
      <c r="F28" s="13" t="s">
        <v>74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76</v>
      </c>
      <c r="E29" s="13"/>
      <c r="F29" s="13" t="s">
        <v>74</v>
      </c>
      <c r="G29" s="16">
        <v>2650000.0</v>
      </c>
      <c r="H29" s="15">
        <v>7.0</v>
      </c>
      <c r="I29" s="16">
        <f>ROUND(H29, 3)*G29</f>
        <v>18550000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77</v>
      </c>
      <c r="E30" s="13"/>
      <c r="F30" s="13" t="s">
        <v>74</v>
      </c>
      <c r="G30" s="16">
        <v>4300000.0</v>
      </c>
      <c r="H30" s="15">
        <v>7.0</v>
      </c>
      <c r="I30" s="16">
        <f>ROUND(H30, 3)*G30</f>
        <v>30100000</v>
      </c>
      <c r="J30" s="13"/>
    </row>
    <row r="31" spans="1:10" customHeight="1" ht="100">
      <c r="A31" s="13">
        <v>23</v>
      </c>
      <c r="B31" s="13"/>
      <c r="C31" s="14" t="s">
        <v>60</v>
      </c>
      <c r="D31" s="14" t="s">
        <v>78</v>
      </c>
      <c r="E31" s="13"/>
      <c r="F31" s="13" t="s">
        <v>74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60</v>
      </c>
      <c r="D32" s="14" t="s">
        <v>79</v>
      </c>
      <c r="E32" s="13"/>
      <c r="F32" s="13" t="s">
        <v>80</v>
      </c>
      <c r="G32" s="16">
        <v>312550.0</v>
      </c>
      <c r="H32" s="15">
        <v>70.0</v>
      </c>
      <c r="I32" s="16">
        <f>ROUND(H32, 3)*G32</f>
        <v>21878500</v>
      </c>
      <c r="J32" s="13"/>
    </row>
    <row r="33" spans="1:10" customHeight="1" ht="100">
      <c r="A33" s="13">
        <v>25</v>
      </c>
      <c r="B33" s="13"/>
      <c r="C33" s="14" t="s">
        <v>60</v>
      </c>
      <c r="D33" s="14" t="s">
        <v>81</v>
      </c>
      <c r="E33" s="13"/>
      <c r="F33" s="13" t="s">
        <v>80</v>
      </c>
      <c r="G33" s="16">
        <v>312550.0</v>
      </c>
      <c r="H33" s="15">
        <v>114.0</v>
      </c>
      <c r="I33" s="16">
        <f>ROUND(H33, 3)*G33</f>
        <v>35630700</v>
      </c>
      <c r="J33" s="13"/>
    </row>
    <row r="34" spans="1:10" customHeight="1" ht="100">
      <c r="A34" s="13">
        <v>26</v>
      </c>
      <c r="B34" s="13"/>
      <c r="C34" s="14" t="s">
        <v>60</v>
      </c>
      <c r="D34" s="14" t="s">
        <v>82</v>
      </c>
      <c r="E34" s="13"/>
      <c r="F34" s="13" t="s">
        <v>83</v>
      </c>
      <c r="G34" s="16">
        <v>52990.0</v>
      </c>
      <c r="H34" s="15">
        <v>800.0</v>
      </c>
      <c r="I34" s="16">
        <f>ROUND(H34, 3)*G34</f>
        <v>42392000</v>
      </c>
      <c r="J34" s="13"/>
    </row>
    <row r="35" spans="1:10" customHeight="1" ht="100">
      <c r="A35" s="13">
        <v>27</v>
      </c>
      <c r="B35" s="13"/>
      <c r="C35" s="14" t="s">
        <v>60</v>
      </c>
      <c r="D35" s="14" t="s">
        <v>84</v>
      </c>
      <c r="E35" s="13"/>
      <c r="F35" s="13" t="s">
        <v>85</v>
      </c>
      <c r="G35" s="16">
        <v>13580000.0</v>
      </c>
      <c r="H35" s="15">
        <v>1.0</v>
      </c>
      <c r="I35" s="16">
        <f>ROUND(H35, 3)*G35</f>
        <v>13580000</v>
      </c>
      <c r="J35" s="13"/>
    </row>
    <row r="36" spans="1:10" customHeight="1" ht="100">
      <c r="A36" s="13">
        <v>28</v>
      </c>
      <c r="B36" s="13"/>
      <c r="C36" s="14" t="s">
        <v>60</v>
      </c>
      <c r="D36" s="14" t="s">
        <v>86</v>
      </c>
      <c r="E36" s="13"/>
      <c r="F36" s="13" t="s">
        <v>83</v>
      </c>
      <c r="G36" s="16">
        <v>28400.0</v>
      </c>
      <c r="H36" s="15">
        <v>800.0</v>
      </c>
      <c r="I36" s="16">
        <f>ROUND(H36, 3)*G36</f>
        <v>22720000</v>
      </c>
      <c r="J36" s="13"/>
    </row>
    <row r="37" spans="1:10" customHeight="1" ht="100">
      <c r="A37" s="13">
        <v>29</v>
      </c>
      <c r="B37" s="13"/>
      <c r="C37" s="14" t="s">
        <v>60</v>
      </c>
      <c r="D37" s="14" t="s">
        <v>87</v>
      </c>
      <c r="E37" s="13"/>
      <c r="F37" s="13" t="s">
        <v>39</v>
      </c>
      <c r="G37" s="16">
        <v>2500000.0</v>
      </c>
      <c r="H37" s="15">
        <v>6.38</v>
      </c>
      <c r="I37" s="16">
        <f>ROUND(H37, 3)*G37</f>
        <v>15950000</v>
      </c>
      <c r="J37" s="13"/>
    </row>
    <row r="38" spans="1:10" customHeight="1" ht="100">
      <c r="A38" s="13">
        <v>30</v>
      </c>
      <c r="B38" s="13"/>
      <c r="C38" s="14" t="s">
        <v>60</v>
      </c>
      <c r="D38" s="14" t="s">
        <v>88</v>
      </c>
      <c r="E38" s="13"/>
      <c r="F38" s="13" t="s">
        <v>39</v>
      </c>
      <c r="G38" s="16">
        <v>2200000.0</v>
      </c>
      <c r="H38" s="15">
        <v>11.55</v>
      </c>
      <c r="I38" s="16">
        <f>ROUND(H38, 3)*G38</f>
        <v>25410000</v>
      </c>
      <c r="J38" s="13"/>
    </row>
    <row r="39" spans="1:10" customHeight="1" ht="100">
      <c r="A39" s="13">
        <v>31</v>
      </c>
      <c r="B39" s="13"/>
      <c r="C39" s="14" t="s">
        <v>60</v>
      </c>
      <c r="D39" s="14" t="s">
        <v>89</v>
      </c>
      <c r="E39" s="13"/>
      <c r="F39" s="13" t="s">
        <v>39</v>
      </c>
      <c r="G39" s="16">
        <v>2500000.0</v>
      </c>
      <c r="H39" s="15">
        <v>11.88</v>
      </c>
      <c r="I39" s="16">
        <f>ROUND(H39, 3)*G39</f>
        <v>29700000</v>
      </c>
      <c r="J39" s="13"/>
    </row>
    <row r="40" spans="1:10" customHeight="1" ht="100">
      <c r="A40" s="13">
        <v>32</v>
      </c>
      <c r="B40" s="13"/>
      <c r="C40" s="14" t="s">
        <v>60</v>
      </c>
      <c r="D40" s="14" t="s">
        <v>90</v>
      </c>
      <c r="E40" s="13"/>
      <c r="F40" s="13" t="s">
        <v>85</v>
      </c>
      <c r="G40" s="16">
        <v>12890000.0</v>
      </c>
      <c r="H40" s="15">
        <v>1.0</v>
      </c>
      <c r="I40" s="16">
        <f>ROUND(H40, 3)*G40</f>
        <v>12890000</v>
      </c>
      <c r="J40" s="13">
        <f>SUM(I16:J40)</f>
        <v>534033430</v>
      </c>
    </row>
    <row r="41" spans="1:10">
      <c r="A41" s="18" t="s">
        <v>14</v>
      </c>
      <c r="I41" s="19">
        <f>SUM(I5:I40)</f>
        <v>585386121.04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2023-12-06T16:23:09+07:00</dcterms:created>
  <dcterms:modified xsi:type="dcterms:W3CDTF">2023-12-06T16:23:09+07:00</dcterms:modified>
  <dc:title>Untitled Spreadsheet</dc:title>
  <dc:description/>
  <dc:subject/>
  <cp:keywords/>
  <cp:category/>
</cp:coreProperties>
</file>