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<sst xmlns="http://schemas.openxmlformats.org/spreadsheetml/2006/main" uniqueCount="139">
  <si>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</si>
  <si>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11/09/2024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</si>
  <si>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</si>
  <si>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</si>
  <si>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</si>
  <si>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</si>
  <si>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</si>
  <si>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</si>
  <si>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</si>
  <si>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</si>
  <si>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</si>
  <si>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</si>
  <si>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</si>
  <si>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</si>
  <si>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</si>
  <si>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</si>
  <si>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</si>
  <si>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</si>
  <si>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</si>
  <si>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</si>
  <si>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</si>
  <si>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</si>
  <si>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</si>
  <si>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</si>
  <si>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</si>
  <si>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</si>
  <si>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</si>
  <si>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</si>
  <si>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</si>
  <si>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</si>
  <si>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</si>
  <si>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</si>
  <si>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</si>
  <si>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</si>
  <si>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</si>
  <si>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</si>
  <si>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</si>
  <si>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</si>
  <si>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</si>
  <si>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</si>
  <si>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</si>
  <si>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</si>
  <si>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</si>
  <si>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</si>
  <si>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</si>
  <si>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Gạch bán sứ Vicenza HSG680005 600mmx600mm</t>
  </si>
  <si>
    <t>G02000021</t>
  </si>
  <si>
    <t>Gạch bán sứ Vicenza HSG680008 600mmx600mm</t>
  </si>
  <si>
    <t>G02000030</t>
  </si>
  <si>
    <t>Gạch bán sứ Vicenza HSG680010 600mmx600mm</t>
  </si>
  <si>
    <t>G02000002</t>
  </si>
  <si>
    <t>Shijar</t>
  </si>
  <si>
    <t>Gạch men Shijar CM36805B 300mmx600mm</t>
  </si>
  <si>
    <t>G01000051</t>
  </si>
  <si>
    <t>Omela</t>
  </si>
  <si>
    <t>Gạch thảm men hoa văn cổ điển Omela 1624049G 1600mmx2400mm</t>
  </si>
  <si>
    <t>G01001970</t>
  </si>
  <si>
    <t>Hoàng Hà</t>
  </si>
  <si>
    <t>Gạch men Hoàng Hà CZ341 300mmx300mm</t>
  </si>
  <si>
    <t>G01000037</t>
  </si>
  <si>
    <t>Gạch men Hoàng Hà AN384 300mmx300mm</t>
  </si>
  <si>
    <t>G01000136</t>
  </si>
  <si>
    <t>LUSTRA</t>
  </si>
  <si>
    <t>Gạch men LUSTRA INCEF0300600019TN: 300mmx600mm</t>
  </si>
  <si>
    <t>G15000126</t>
  </si>
  <si>
    <t>Gạch men LUSTRA INCEF0300600019D1: 300mmx600mm</t>
  </si>
  <si>
    <t>G15000127</t>
  </si>
  <si>
    <t>Gạch men LUSTRA INCEF0300600019TD: 300mmx600mm</t>
  </si>
  <si>
    <t>G15000128</t>
  </si>
  <si>
    <t>Gạch men LUSTRA INCEF0300600021D1: 300mmx600mm</t>
  </si>
  <si>
    <t>G15000133</t>
  </si>
  <si>
    <t>Gạch granite LUSTRA INSPA1001000002: 1000mmx1000mm</t>
  </si>
  <si>
    <t>G17000144</t>
  </si>
  <si>
    <t>Gạch granite LUSTRA INSPA1001000003: 1000mmx1000mm</t>
  </si>
  <si>
    <t>G17000145</t>
  </si>
  <si>
    <t>Gạch granite LUSTRA INST1001000005: 1000mmx1000mm</t>
  </si>
  <si>
    <t>G17000015</t>
  </si>
  <si>
    <t>Gạch men LUSTRA INCEF0300600001TD: 300mmx600mm</t>
  </si>
  <si>
    <t>G15000070</t>
  </si>
  <si>
    <t>Gạch men LUSTRA INCEF0300600004D1: 300mmx600mm</t>
  </si>
  <si>
    <t>G15000079</t>
  </si>
  <si>
    <t>Gạch men LUSTRA INCEF0300600007TD: 300mmx600mm</t>
  </si>
  <si>
    <t>G15000091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</si>
  <si>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</si>
  <si>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</si>
  <si>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</si>
  <si>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</si>
  <si>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</si>
  <si>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Sơn nước ngoại thất cao cấp WEATHERSHIELD Bề mặt bóng - BJ9 Màu Pha Dulux (Mã màu: #ffffff - Dung tích: 15L)</t>
  </si>
  <si>
    <t>K02000225</t>
  </si>
  <si>
    <t>Thùng</t>
  </si>
  <si>
    <t>Nippon</t>
  </si>
  <si>
    <t>Sơn nước nội thất h3d test (Mã màu: #feffff - Dung tích: 15L)</t>
  </si>
  <si>
    <t>G35000000-15L</t>
  </si>
  <si>
    <t>TOA</t>
  </si>
  <si>
    <t>Sơn nước nội thất Supertech Pro Int Trắng TOA (Mã màu: #feffff - Dung tích: 18L)</t>
  </si>
  <si>
    <t>K03000003</t>
  </si>
  <si>
    <t>Sơn nước nội thất INSPIRE Bề mặt bóng - 39AB Màu Pha Dulux (Mã màu: #ffffff - Dung tích: 18L)</t>
  </si>
  <si>
    <t>K02000191</t>
  </si>
  <si>
    <t>Sơn nội thất NanoClean Bóng mờ Màu Pha Đặc Biệt TOA (Mã màu: #feffff - Dung tích: 15L)</t>
  </si>
  <si>
    <t>K02000068</t>
  </si>
  <si>
    <t>Kcc</t>
  </si>
  <si>
    <t>Sơn nước nội thất kinh tế KOREINTEX KCC (Mã màu: #ffffff - Dung tích: 18L)</t>
  </si>
  <si>
    <t>K03000121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</si>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</sst>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7b8a678999d53ffb419c83d78bdd2cdc.jpg"/><Relationship Id="rId3" Type="http://schemas.openxmlformats.org/officeDocument/2006/relationships/image" Target="../media/be38fa141dc35e3badab929c1ca9c650.png"/><Relationship Id="rId4" Type="http://schemas.openxmlformats.org/officeDocument/2006/relationships/image" Target="../media/2d64d2af846187a18f3f4aa0446d122b.jpg"/><Relationship Id="rId5" Type="http://schemas.openxmlformats.org/officeDocument/2006/relationships/image" Target="../media/30d57c3e53ac189767f0bbaad550bfc7.jpg"/><Relationship Id="rId6" Type="http://schemas.openxmlformats.org/officeDocument/2006/relationships/image" Target="../media/b30d0d05ae8c0032fc5e208a47b05cfb.jpg"/><Relationship Id="rId7" Type="http://schemas.openxmlformats.org/officeDocument/2006/relationships/image" Target="../media/d7e8bf73680a8b57610be67e569a4eb5.jpg"/><Relationship Id="rId8" Type="http://schemas.openxmlformats.org/officeDocument/2006/relationships/image" Target="../media/edb43b2b19a8955966a89ab84da5e47d.jpg"/><Relationship Id="rId9" Type="http://schemas.openxmlformats.org/officeDocument/2006/relationships/image" Target="../media/3265dd3502b26a2cf232dfe231c9c43f.jpg"/><Relationship Id="rId10" Type="http://schemas.openxmlformats.org/officeDocument/2006/relationships/image" Target="../media/96053232f7cc1ec01ae7547d647f3069.jpg"/><Relationship Id="rId11" Type="http://schemas.openxmlformats.org/officeDocument/2006/relationships/image" Target="../media/bc5199064aef5925ae6f37ef9974d726.jpg"/><Relationship Id="rId12" Type="http://schemas.openxmlformats.org/officeDocument/2006/relationships/image" Target="../media/128f3bddd9199211c86c073df7f986ef.jpg"/><Relationship Id="rId13" Type="http://schemas.openxmlformats.org/officeDocument/2006/relationships/image" Target="../media/63f2a5506402787f9df62aeaaf41e367.jpg"/><Relationship Id="rId14" Type="http://schemas.openxmlformats.org/officeDocument/2006/relationships/image" Target="../media/77eb9808eeda84d1cf72bea5353a03b9.jpg"/><Relationship Id="rId15" Type="http://schemas.openxmlformats.org/officeDocument/2006/relationships/image" Target="../media/dbd3e6303606ad1effa90ef8ac4af3fd.jpg"/><Relationship Id="rId16" Type="http://schemas.openxmlformats.org/officeDocument/2006/relationships/image" Target="../media/aefafa970dd6f754897a52b9d099a744.jpg"/><Relationship Id="rId17" Type="http://schemas.openxmlformats.org/officeDocument/2006/relationships/image" Target="../media/46454bd0695c8fa4ae71c5a0e3d8d1fc.jpg"/><Relationship Id="rId18" Type="http://schemas.openxmlformats.org/officeDocument/2006/relationships/image" Target="../media/8f46d6d912fae975d9cfac2af82d6c15.jpg"/><Relationship Id="rId19" Type="http://schemas.openxmlformats.org/officeDocument/2006/relationships/image" Target="../media/1e9c8cca9c2fe1ab9dfbbb32b236a093.jpg"/><Relationship Id="rId20" Type="http://schemas.openxmlformats.org/officeDocument/2006/relationships/image" Target="../media/fcb54895411db96dd6064237ac879f7c.jpg"/><Relationship Id="rId21" Type="http://schemas.openxmlformats.org/officeDocument/2006/relationships/image" Target="../media/35f1b89dc8e1fabb54eb81d7488e7ac7.png"/><Relationship Id="rId22" Type="http://schemas.openxmlformats.org/officeDocument/2006/relationships/image" Target="../media/9a24cd7748051bb77d649f493e69e393.png"/><Relationship Id="rId23" Type="http://schemas.openxmlformats.org/officeDocument/2006/relationships/image" Target="../media/953fdc41403710eb8578f7336a96d724.jpg"/><Relationship Id="rId24" Type="http://schemas.openxmlformats.org/officeDocument/2006/relationships/image" Target="../media/06655180bced339fe7b6952476ccf9ca.jpg"/><Relationship Id="rId25" Type="http://schemas.openxmlformats.org/officeDocument/2006/relationships/image" Target="../media/1c321c12bfe0e513a0178dba3de9b2c0.png"/><Relationship Id="rId26" Type="http://schemas.openxmlformats.org/officeDocument/2006/relationships/image" Target="../media/93a943b32f324b06713644b985a21aab.jpg"/><Relationship Id="rId27" Type="http://schemas.openxmlformats.org/officeDocument/2006/relationships/image" Target="../media/e65d9459ff71df26e4682f96b9a5441a.jp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5d3342b2a2b91eddb2a41ef3d9b70f90.png"/><Relationship Id="rId40" Type="http://schemas.openxmlformats.org/officeDocument/2006/relationships/image" Target="../media/ab098f66b2abeb43fdaeb34ae5c7ceac.jpg"/><Relationship Id="rId41" Type="http://schemas.openxmlformats.org/officeDocument/2006/relationships/image" Target="../media/86ad9cb8b67d22bb8a58bd275fbcb65e.pn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9039d8a9b986455a244e7a1ce575d147.jpg"/><Relationship Id="rId45" Type="http://schemas.openxmlformats.org/officeDocument/2006/relationships/image" Target="../media/4033ab459fde86e1d00a0b844da04ca2.jpg"/><Relationship Id="rId46" Type="http://schemas.openxmlformats.org/officeDocument/2006/relationships/image" Target="../media/62f52c0bf755a07ea32c187618486a90.jpg"/><Relationship Id="rId47" Type="http://schemas.openxmlformats.org/officeDocument/2006/relationships/image" Target="../media/94ee2ea42cd8e8b8b4a3e88f355fd560.jpg"/><Relationship Id="rId48" Type="http://schemas.openxmlformats.org/officeDocument/2006/relationships/image" Target="../media/7954423ca0c94862d326a93e1aa3acd1.jpg"/><Relationship Id="rId49" Type="http://schemas.openxmlformats.org/officeDocument/2006/relationships/image" Target="../media/4573173a758565419d352ff610490e7f.png"/><Relationship Id="rId50" Type="http://schemas.openxmlformats.org/officeDocument/2006/relationships/image" Target="../media/8469c4cf0590a157e067296e7dcf76f2.jpg"/><Relationship Id="rId51" Type="http://schemas.openxmlformats.org/officeDocument/2006/relationships/image" Target="../media/b096889f3c400d636e4ed16d53c80fd4.png"/><Relationship Id="rId52" Type="http://schemas.openxmlformats.org/officeDocument/2006/relationships/image" Target="../media/cbde0e0719dd44a8b4222691e042f2e3.jpeg"/><Relationship Id="rId53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096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6953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7810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6762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26682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952500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239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952500" cy="9525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428750" cy="8953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352550" cy="9525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428750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1239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057275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466725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1428750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8572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1428750" cy="9239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11/09/2024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6964487730.56</v>
      </c>
    </row>
    <row r="6" spans="1:5">
      <c r="A6" s="2">
        <v>2.1</v>
      </c>
      <c r="B6" s="2" t="s">
        <v>8</v>
      </c>
      <c r="C6" s="34">
        <f>'Vật tư hoàn thiện'!J23</f>
        <v>4377919021.56</v>
      </c>
    </row>
    <row r="7" spans="1:5">
      <c r="A7" s="2">
        <v>2.2</v>
      </c>
      <c r="B7" s="2" t="s">
        <v>9</v>
      </c>
      <c r="C7" s="34">
        <f>'Vật tư hoàn thiện'!J31</f>
        <v>1223539911</v>
      </c>
    </row>
    <row r="8" spans="1:5">
      <c r="A8" s="2">
        <v>2.3</v>
      </c>
      <c r="B8" s="2" t="s">
        <v>10</v>
      </c>
      <c r="C8" s="34">
        <f>'Vật tư hoàn thiện'!J32</f>
        <v/>
      </c>
    </row>
    <row r="9" spans="1:5">
      <c r="A9" s="2">
        <v>2.4</v>
      </c>
      <c r="B9" s="2" t="s">
        <v>6</v>
      </c>
      <c r="C9" s="34">
        <f>'Vật tư hoàn thiện'!J60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10095107742.56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11/09/2024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1"/>
  <sheetViews>
    <sheetView tabSelected="0" workbookViewId="0" showGridLines="true" showRowColHeaders="1">
      <selection activeCell="I61" sqref="I6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40.109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11/09/2024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thiện'!J23</f>
        <v>4377919021.56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175932</v>
      </c>
      <c r="H5" s="15">
        <v>74.88</v>
      </c>
      <c r="I5" s="16">
        <f>ROUND(H5, 3)*G5</f>
        <v>13173788.16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19262</v>
      </c>
      <c r="H6" s="15">
        <v>972</v>
      </c>
      <c r="I6" s="16">
        <f>ROUND(H6, 3)*G6</f>
        <v>18722664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45</v>
      </c>
      <c r="E7" s="13" t="s">
        <v>46</v>
      </c>
      <c r="F7" s="13" t="s">
        <v>40</v>
      </c>
      <c r="G7" s="16">
        <v>138996</v>
      </c>
      <c r="H7" s="15">
        <v>33.12</v>
      </c>
      <c r="I7" s="16">
        <f>ROUND(H7, 3)*G7</f>
        <v>4603547.52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47</v>
      </c>
      <c r="E8" s="13" t="s">
        <v>48</v>
      </c>
      <c r="F8" s="13" t="s">
        <v>40</v>
      </c>
      <c r="G8" s="16">
        <v>149688</v>
      </c>
      <c r="H8" s="15">
        <v>4157.28</v>
      </c>
      <c r="I8" s="16">
        <f>ROUND(H8, 3)*G8</f>
        <v>622294928.64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49</v>
      </c>
      <c r="E9" s="13" t="s">
        <v>50</v>
      </c>
      <c r="F9" s="13" t="s">
        <v>40</v>
      </c>
      <c r="G9" s="16">
        <v>192456</v>
      </c>
      <c r="H9" s="15">
        <v>56.16</v>
      </c>
      <c r="I9" s="16">
        <f>ROUND(H9, 3)*G9</f>
        <v>10808328.96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52</v>
      </c>
      <c r="E10" s="13" t="s">
        <v>53</v>
      </c>
      <c r="F10" s="13" t="s">
        <v>40</v>
      </c>
      <c r="G10" s="16">
        <v>116640</v>
      </c>
      <c r="H10" s="15">
        <v>14.4</v>
      </c>
      <c r="I10" s="16">
        <f>ROUND(H10, 3)*G10</f>
        <v>1679616</v>
      </c>
      <c r="J10" s="13"/>
    </row>
    <row r="11" spans="1:10" customHeight="1" ht="100">
      <c r="A11" s="13">
        <v>7</v>
      </c>
      <c r="B11" s="13"/>
      <c r="C11" s="14" t="s">
        <v>54</v>
      </c>
      <c r="D11" s="14" t="s">
        <v>55</v>
      </c>
      <c r="E11" s="13" t="s">
        <v>56</v>
      </c>
      <c r="F11" s="13" t="s">
        <v>40</v>
      </c>
      <c r="G11" s="16">
        <v>3629992</v>
      </c>
      <c r="H11" s="15">
        <v>5.76</v>
      </c>
      <c r="I11" s="16">
        <f>ROUND(H11, 3)*G11</f>
        <v>20908753.92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133164</v>
      </c>
      <c r="H12" s="15">
        <v>7.2</v>
      </c>
      <c r="I12" s="16">
        <f>ROUND(H12, 3)*G12</f>
        <v>958780.8</v>
      </c>
      <c r="J12" s="13"/>
    </row>
    <row r="13" spans="1:10" customHeight="1" ht="100">
      <c r="A13" s="13">
        <v>9</v>
      </c>
      <c r="B13" s="13"/>
      <c r="C13" s="14" t="s">
        <v>57</v>
      </c>
      <c r="D13" s="14" t="s">
        <v>60</v>
      </c>
      <c r="E13" s="13" t="s">
        <v>61</v>
      </c>
      <c r="F13" s="13" t="s">
        <v>40</v>
      </c>
      <c r="G13" s="16">
        <v>133164</v>
      </c>
      <c r="H13" s="15">
        <v>66.24</v>
      </c>
      <c r="I13" s="16">
        <f>ROUND(H13, 3)*G13</f>
        <v>8820783.36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179820</v>
      </c>
      <c r="H14" s="15">
        <v>4.32</v>
      </c>
      <c r="I14" s="16">
        <f>ROUND(H14, 3)*G14</f>
        <v>776822.4</v>
      </c>
      <c r="J14" s="13"/>
    </row>
    <row r="15" spans="1:10" customHeight="1" ht="100">
      <c r="A15" s="13">
        <v>11</v>
      </c>
      <c r="B15" s="13"/>
      <c r="C15" s="14" t="s">
        <v>62</v>
      </c>
      <c r="D15" s="14" t="s">
        <v>65</v>
      </c>
      <c r="E15" s="13" t="s">
        <v>66</v>
      </c>
      <c r="F15" s="13" t="s">
        <v>44</v>
      </c>
      <c r="G15" s="16">
        <v>38491</v>
      </c>
      <c r="H15" s="15">
        <v>0</v>
      </c>
      <c r="I15" s="16">
        <f>ROUND(H15, 3)*G15</f>
        <v>0</v>
      </c>
      <c r="J15" s="13"/>
    </row>
    <row r="16" spans="1:10" customHeight="1" ht="100">
      <c r="A16" s="13">
        <v>12</v>
      </c>
      <c r="B16" s="13"/>
      <c r="C16" s="14" t="s">
        <v>62</v>
      </c>
      <c r="D16" s="14" t="s">
        <v>67</v>
      </c>
      <c r="E16" s="13" t="s">
        <v>68</v>
      </c>
      <c r="F16" s="13" t="s">
        <v>40</v>
      </c>
      <c r="G16" s="16">
        <v>179820</v>
      </c>
      <c r="H16" s="15">
        <v>50.76</v>
      </c>
      <c r="I16" s="16">
        <f>ROUND(H16, 3)*G16</f>
        <v>9127663.2</v>
      </c>
      <c r="J16" s="13"/>
    </row>
    <row r="17" spans="1:10" customHeight="1" ht="100">
      <c r="A17" s="13">
        <v>13</v>
      </c>
      <c r="B17" s="13"/>
      <c r="C17" s="14" t="s">
        <v>62</v>
      </c>
      <c r="D17" s="14" t="s">
        <v>69</v>
      </c>
      <c r="E17" s="13" t="s">
        <v>70</v>
      </c>
      <c r="F17" s="13" t="s">
        <v>44</v>
      </c>
      <c r="G17" s="16">
        <v>38491</v>
      </c>
      <c r="H17" s="15">
        <v>9</v>
      </c>
      <c r="I17" s="16">
        <f>ROUND(H17, 3)*G17</f>
        <v>346419</v>
      </c>
      <c r="J17" s="13"/>
    </row>
    <row r="18" spans="1:10" customHeight="1" ht="100">
      <c r="A18" s="13">
        <v>14</v>
      </c>
      <c r="B18" s="13"/>
      <c r="C18" s="14" t="s">
        <v>62</v>
      </c>
      <c r="D18" s="14" t="s">
        <v>71</v>
      </c>
      <c r="E18" s="13" t="s">
        <v>72</v>
      </c>
      <c r="F18" s="13" t="s">
        <v>40</v>
      </c>
      <c r="G18" s="16">
        <v>377136</v>
      </c>
      <c r="H18" s="15">
        <v>9704.0</v>
      </c>
      <c r="I18" s="16">
        <f>ROUND(H18, 3)*G18</f>
        <v>3659727744</v>
      </c>
      <c r="J18" s="13"/>
    </row>
    <row r="19" spans="1:10" customHeight="1" ht="100">
      <c r="A19" s="13">
        <v>15</v>
      </c>
      <c r="B19" s="13"/>
      <c r="C19" s="14" t="s">
        <v>62</v>
      </c>
      <c r="D19" s="14" t="s">
        <v>73</v>
      </c>
      <c r="E19" s="13" t="s">
        <v>74</v>
      </c>
      <c r="F19" s="13" t="s">
        <v>40</v>
      </c>
      <c r="G19" s="16">
        <v>377136</v>
      </c>
      <c r="H19" s="15">
        <v>1</v>
      </c>
      <c r="I19" s="16">
        <f>ROUND(H19, 3)*G19</f>
        <v>377136</v>
      </c>
      <c r="J19" s="13"/>
    </row>
    <row r="20" spans="1:10" customHeight="1" ht="100">
      <c r="A20" s="13">
        <v>16</v>
      </c>
      <c r="B20" s="13"/>
      <c r="C20" s="14" t="s">
        <v>62</v>
      </c>
      <c r="D20" s="14" t="s">
        <v>75</v>
      </c>
      <c r="E20" s="13" t="s">
        <v>76</v>
      </c>
      <c r="F20" s="13" t="s">
        <v>40</v>
      </c>
      <c r="G20" s="16">
        <v>362880</v>
      </c>
      <c r="H20" s="15">
        <v>1</v>
      </c>
      <c r="I20" s="16">
        <f>ROUND(H20, 3)*G20</f>
        <v>362880</v>
      </c>
      <c r="J20" s="13"/>
    </row>
    <row r="21" spans="1:10" customHeight="1" ht="100">
      <c r="A21" s="13">
        <v>17</v>
      </c>
      <c r="B21" s="13"/>
      <c r="C21" s="14" t="s">
        <v>62</v>
      </c>
      <c r="D21" s="14" t="s">
        <v>77</v>
      </c>
      <c r="E21" s="13" t="s">
        <v>78</v>
      </c>
      <c r="F21" s="13" t="s">
        <v>40</v>
      </c>
      <c r="G21" s="16">
        <v>179820</v>
      </c>
      <c r="H21" s="15">
        <v>28.08</v>
      </c>
      <c r="I21" s="16">
        <f>ROUND(H21, 3)*G21</f>
        <v>5049345.6</v>
      </c>
      <c r="J21" s="13"/>
    </row>
    <row r="22" spans="1:10" customHeight="1" ht="100">
      <c r="A22" s="13">
        <v>18</v>
      </c>
      <c r="B22" s="13"/>
      <c r="C22" s="14" t="s">
        <v>62</v>
      </c>
      <c r="D22" s="14" t="s">
        <v>79</v>
      </c>
      <c r="E22" s="13" t="s">
        <v>80</v>
      </c>
      <c r="F22" s="13" t="s">
        <v>44</v>
      </c>
      <c r="G22" s="16">
        <v>38491</v>
      </c>
      <c r="H22" s="15">
        <v>0</v>
      </c>
      <c r="I22" s="16">
        <f>ROUND(H22, 3)*G22</f>
        <v>0</v>
      </c>
      <c r="J22" s="13"/>
    </row>
    <row r="23" spans="1:10" customHeight="1" ht="100">
      <c r="A23" s="13">
        <v>19</v>
      </c>
      <c r="B23" s="13"/>
      <c r="C23" s="14" t="s">
        <v>62</v>
      </c>
      <c r="D23" s="14" t="s">
        <v>81</v>
      </c>
      <c r="E23" s="13" t="s">
        <v>82</v>
      </c>
      <c r="F23" s="13" t="s">
        <v>40</v>
      </c>
      <c r="G23" s="16">
        <v>179820</v>
      </c>
      <c r="H23" s="15">
        <v>1</v>
      </c>
      <c r="I23" s="16">
        <f>ROUND(H23, 3)*G23</f>
        <v>179820</v>
      </c>
      <c r="J23" s="13">
        <f>SUM(I5:J23)</f>
        <v>4377919021.56</v>
      </c>
    </row>
    <row r="24" spans="1:10" customHeight="1" ht="40">
      <c r="A24" s="11" t="s">
        <v>83</v>
      </c>
      <c r="B24" s="11"/>
      <c r="C24" s="11"/>
      <c r="D24" s="11"/>
      <c r="E24" s="11"/>
      <c r="F24" s="11"/>
      <c r="G24" s="17">
        <f>'Vật tư hoàn thiện'!J31</f>
        <v>1223539911</v>
      </c>
      <c r="H24" s="12"/>
      <c r="I24" s="12"/>
    </row>
    <row r="25" spans="1:10" customHeight="1" ht="100">
      <c r="A25" s="13">
        <v>20</v>
      </c>
      <c r="B25" s="13"/>
      <c r="C25" s="14" t="s">
        <v>84</v>
      </c>
      <c r="D25" s="14" t="s">
        <v>85</v>
      </c>
      <c r="E25" s="13" t="s">
        <v>86</v>
      </c>
      <c r="F25" s="13" t="s">
        <v>87</v>
      </c>
      <c r="G25" s="16">
        <v>2100350</v>
      </c>
      <c r="H25" s="15">
        <v>253.0</v>
      </c>
      <c r="I25" s="16">
        <f>ROUND(H25, 3)*G25</f>
        <v>531388550</v>
      </c>
      <c r="J25" s="13"/>
    </row>
    <row r="26" spans="1:10" customHeight="1" ht="100">
      <c r="A26" s="13">
        <v>21</v>
      </c>
      <c r="B26" s="13"/>
      <c r="C26" s="14" t="s">
        <v>84</v>
      </c>
      <c r="D26" s="14" t="s">
        <v>88</v>
      </c>
      <c r="E26" s="13" t="s">
        <v>89</v>
      </c>
      <c r="F26" s="13" t="s">
        <v>90</v>
      </c>
      <c r="G26" s="16">
        <v>7389000</v>
      </c>
      <c r="H26" s="15">
        <v>72.0</v>
      </c>
      <c r="I26" s="16">
        <f>ROUND(H26, 3)*G26</f>
        <v>532008000</v>
      </c>
      <c r="J26" s="13"/>
    </row>
    <row r="27" spans="1:10" customHeight="1" ht="100">
      <c r="A27" s="13">
        <v>22</v>
      </c>
      <c r="B27" s="13"/>
      <c r="C27" s="14" t="s">
        <v>91</v>
      </c>
      <c r="D27" s="14" t="s">
        <v>92</v>
      </c>
      <c r="E27" s="13" t="s">
        <v>93</v>
      </c>
      <c r="F27" s="13" t="s">
        <v>90</v>
      </c>
      <c r="G27" s="16">
        <v>4200000</v>
      </c>
      <c r="H27" s="15">
        <v>30.0</v>
      </c>
      <c r="I27" s="16">
        <f>ROUND(H27, 3)*G27</f>
        <v>126000000</v>
      </c>
      <c r="J27" s="13"/>
    </row>
    <row r="28" spans="1:10" customHeight="1" ht="100">
      <c r="A28" s="13">
        <v>23</v>
      </c>
      <c r="B28" s="13"/>
      <c r="C28" s="14" t="s">
        <v>94</v>
      </c>
      <c r="D28" s="14" t="s">
        <v>95</v>
      </c>
      <c r="E28" s="13" t="s">
        <v>96</v>
      </c>
      <c r="F28" s="13" t="s">
        <v>90</v>
      </c>
      <c r="G28" s="16">
        <v>1509860</v>
      </c>
      <c r="H28" s="15">
        <v>5.0</v>
      </c>
      <c r="I28" s="16">
        <f>ROUND(H28, 3)*G28</f>
        <v>7549300</v>
      </c>
      <c r="J28" s="13"/>
    </row>
    <row r="29" spans="1:10" customHeight="1" ht="100">
      <c r="A29" s="13">
        <v>24</v>
      </c>
      <c r="B29" s="13"/>
      <c r="C29" s="14" t="s">
        <v>84</v>
      </c>
      <c r="D29" s="14" t="s">
        <v>97</v>
      </c>
      <c r="E29" s="13" t="s">
        <v>98</v>
      </c>
      <c r="F29" s="13" t="s">
        <v>90</v>
      </c>
      <c r="G29" s="16">
        <v>2838000</v>
      </c>
      <c r="H29" s="15">
        <v>4.0</v>
      </c>
      <c r="I29" s="16">
        <f>ROUND(H29, 3)*G29</f>
        <v>11352000</v>
      </c>
      <c r="J29" s="13"/>
    </row>
    <row r="30" spans="1:10" customHeight="1" ht="100">
      <c r="A30" s="13">
        <v>25</v>
      </c>
      <c r="B30" s="13"/>
      <c r="C30" s="14" t="s">
        <v>94</v>
      </c>
      <c r="D30" s="14" t="s">
        <v>99</v>
      </c>
      <c r="E30" s="13" t="s">
        <v>100</v>
      </c>
      <c r="F30" s="13" t="s">
        <v>90</v>
      </c>
      <c r="G30" s="16">
        <v>4482687</v>
      </c>
      <c r="H30" s="15">
        <v>3.0</v>
      </c>
      <c r="I30" s="16">
        <f>ROUND(H30, 3)*G30</f>
        <v>13448061</v>
      </c>
      <c r="J30" s="13"/>
    </row>
    <row r="31" spans="1:10" customHeight="1" ht="100">
      <c r="A31" s="13">
        <v>26</v>
      </c>
      <c r="B31" s="13"/>
      <c r="C31" s="14" t="s">
        <v>101</v>
      </c>
      <c r="D31" s="14" t="s">
        <v>102</v>
      </c>
      <c r="E31" s="13" t="s">
        <v>103</v>
      </c>
      <c r="F31" s="13" t="s">
        <v>90</v>
      </c>
      <c r="G31" s="16">
        <v>598000</v>
      </c>
      <c r="H31" s="15">
        <v>3.0</v>
      </c>
      <c r="I31" s="16">
        <f>ROUND(H31, 3)*G31</f>
        <v>1794000</v>
      </c>
      <c r="J31" s="13">
        <f>SUM(I25:J31)</f>
        <v>1223539911</v>
      </c>
    </row>
    <row r="32" spans="1:10" customHeight="1" ht="40">
      <c r="A32" s="11" t="s">
        <v>104</v>
      </c>
      <c r="B32" s="11"/>
      <c r="C32" s="11"/>
      <c r="D32" s="11"/>
      <c r="E32" s="11"/>
      <c r="F32" s="11"/>
      <c r="G32" s="17">
        <f>'Vật tư hoàn thiện'!J32</f>
        <v/>
      </c>
      <c r="H32" s="12"/>
      <c r="I32" s="12"/>
      <c r="J32">
        <f>I32</f>
        <v/>
      </c>
    </row>
    <row r="33" spans="1:10" customHeight="1" ht="40">
      <c r="A33" s="11" t="s">
        <v>105</v>
      </c>
      <c r="B33" s="11"/>
      <c r="C33" s="11"/>
      <c r="D33" s="11"/>
      <c r="E33" s="11"/>
      <c r="F33" s="11"/>
      <c r="G33" s="17">
        <f>'Vật tư hoàn thiện'!J33</f>
        <v/>
      </c>
      <c r="H33" s="12"/>
      <c r="I33" s="12"/>
      <c r="J33">
        <f>I33</f>
        <v/>
      </c>
    </row>
    <row r="34" spans="1:10" customHeight="1" ht="40">
      <c r="A34" s="11" t="s">
        <v>106</v>
      </c>
      <c r="B34" s="11"/>
      <c r="C34" s="11"/>
      <c r="D34" s="11"/>
      <c r="E34" s="11"/>
      <c r="F34" s="11"/>
      <c r="G34" s="17">
        <f>'Vật tư hoàn thiện'!J60</f>
        <v>1363028798</v>
      </c>
      <c r="H34" s="12"/>
      <c r="I34" s="12"/>
    </row>
    <row r="35" spans="1:10" customHeight="1" ht="100">
      <c r="A35" s="13">
        <v>27</v>
      </c>
      <c r="B35" s="13"/>
      <c r="C35" s="14" t="s">
        <v>107</v>
      </c>
      <c r="D35" s="14" t="s">
        <v>108</v>
      </c>
      <c r="E35" s="13"/>
      <c r="F35" s="13" t="s">
        <v>109</v>
      </c>
      <c r="G35" s="16">
        <v>1150000.0</v>
      </c>
      <c r="H35" s="15">
        <v>100.0</v>
      </c>
      <c r="I35" s="16">
        <f>ROUND(H35, 3)*G35</f>
        <v>115000000</v>
      </c>
      <c r="J35" s="13"/>
    </row>
    <row r="36" spans="1:10" customHeight="1" ht="100">
      <c r="A36" s="13">
        <v>28</v>
      </c>
      <c r="B36" s="13"/>
      <c r="C36" s="14" t="s">
        <v>107</v>
      </c>
      <c r="D36" s="14" t="s">
        <v>110</v>
      </c>
      <c r="E36" s="13"/>
      <c r="F36" s="13" t="s">
        <v>109</v>
      </c>
      <c r="G36" s="16">
        <v>150000.0</v>
      </c>
      <c r="H36" s="15">
        <v>320.0</v>
      </c>
      <c r="I36" s="16">
        <f>ROUND(H36, 3)*G36</f>
        <v>48000000</v>
      </c>
      <c r="J36" s="13"/>
    </row>
    <row r="37" spans="1:10" customHeight="1" ht="100">
      <c r="A37" s="13">
        <v>29</v>
      </c>
      <c r="B37" s="13"/>
      <c r="C37" s="14" t="s">
        <v>107</v>
      </c>
      <c r="D37" s="14" t="s">
        <v>111</v>
      </c>
      <c r="E37" s="13"/>
      <c r="F37" s="13" t="s">
        <v>109</v>
      </c>
      <c r="G37" s="16">
        <v>2500000.0</v>
      </c>
      <c r="H37" s="15">
        <v>20.0</v>
      </c>
      <c r="I37" s="16">
        <f>ROUND(H37, 3)*G37</f>
        <v>50000000</v>
      </c>
      <c r="J37" s="13"/>
    </row>
    <row r="38" spans="1:10" customHeight="1" ht="100">
      <c r="A38" s="13">
        <v>30</v>
      </c>
      <c r="B38" s="13"/>
      <c r="C38" s="14" t="s">
        <v>107</v>
      </c>
      <c r="D38" s="14" t="s">
        <v>112</v>
      </c>
      <c r="E38" s="13"/>
      <c r="F38" s="13" t="s">
        <v>109</v>
      </c>
      <c r="G38" s="16">
        <v>1450000.0</v>
      </c>
      <c r="H38" s="15">
        <v>20.0</v>
      </c>
      <c r="I38" s="16">
        <f>ROUND(H38, 3)*G38</f>
        <v>29000000</v>
      </c>
      <c r="J38" s="13"/>
    </row>
    <row r="39" spans="1:10" customHeight="1" ht="100">
      <c r="A39" s="13">
        <v>31</v>
      </c>
      <c r="B39" s="13"/>
      <c r="C39" s="14" t="s">
        <v>107</v>
      </c>
      <c r="D39" s="14" t="s">
        <v>113</v>
      </c>
      <c r="E39" s="13"/>
      <c r="F39" s="13" t="s">
        <v>109</v>
      </c>
      <c r="G39" s="16">
        <v>800000.0</v>
      </c>
      <c r="H39" s="15">
        <v>20.0</v>
      </c>
      <c r="I39" s="16">
        <f>ROUND(H39, 3)*G39</f>
        <v>16000000</v>
      </c>
      <c r="J39" s="13"/>
    </row>
    <row r="40" spans="1:10" customHeight="1" ht="100">
      <c r="A40" s="13">
        <v>32</v>
      </c>
      <c r="B40" s="13"/>
      <c r="C40" s="14" t="s">
        <v>107</v>
      </c>
      <c r="D40" s="14" t="s">
        <v>114</v>
      </c>
      <c r="E40" s="13"/>
      <c r="F40" s="13" t="s">
        <v>40</v>
      </c>
      <c r="G40" s="16">
        <v>271000.0</v>
      </c>
      <c r="H40" s="15">
        <v>52.96</v>
      </c>
      <c r="I40" s="16">
        <f>ROUND(H40, 3)*G40</f>
        <v>14352160</v>
      </c>
      <c r="J40" s="13"/>
    </row>
    <row r="41" spans="1:10" customHeight="1" ht="100">
      <c r="A41" s="13">
        <v>33</v>
      </c>
      <c r="B41" s="13"/>
      <c r="C41" s="14" t="s">
        <v>107</v>
      </c>
      <c r="D41" s="14" t="s">
        <v>115</v>
      </c>
      <c r="E41" s="13"/>
      <c r="F41" s="13" t="s">
        <v>40</v>
      </c>
      <c r="G41" s="16">
        <v>1600000.0</v>
      </c>
      <c r="H41" s="15">
        <v>84.5</v>
      </c>
      <c r="I41" s="16">
        <f>ROUND(H41, 3)*G41</f>
        <v>135200000</v>
      </c>
      <c r="J41" s="13"/>
    </row>
    <row r="42" spans="1:10" customHeight="1" ht="100">
      <c r="A42" s="13">
        <v>34</v>
      </c>
      <c r="B42" s="13"/>
      <c r="C42" s="14" t="s">
        <v>107</v>
      </c>
      <c r="D42" s="14" t="s">
        <v>116</v>
      </c>
      <c r="E42" s="13"/>
      <c r="F42" s="13" t="s">
        <v>40</v>
      </c>
      <c r="G42" s="16">
        <v>674000.0</v>
      </c>
      <c r="H42" s="15">
        <v>183.0</v>
      </c>
      <c r="I42" s="16">
        <f>ROUND(H42, 3)*G42</f>
        <v>123342000</v>
      </c>
      <c r="J42" s="13"/>
    </row>
    <row r="43" spans="1:10" customHeight="1" ht="100">
      <c r="A43" s="13">
        <v>35</v>
      </c>
      <c r="B43" s="13"/>
      <c r="C43" s="14" t="s">
        <v>107</v>
      </c>
      <c r="D43" s="14" t="s">
        <v>117</v>
      </c>
      <c r="E43" s="13"/>
      <c r="F43" s="13" t="s">
        <v>40</v>
      </c>
      <c r="G43" s="16">
        <v>271000.0</v>
      </c>
      <c r="H43" s="15">
        <v>212.0</v>
      </c>
      <c r="I43" s="16">
        <f>ROUND(H43, 3)*G43</f>
        <v>57452000</v>
      </c>
      <c r="J43" s="13"/>
    </row>
    <row r="44" spans="1:10" customHeight="1" ht="100">
      <c r="A44" s="13">
        <v>36</v>
      </c>
      <c r="B44" s="13"/>
      <c r="C44" s="14" t="s">
        <v>107</v>
      </c>
      <c r="D44" s="14" t="s">
        <v>118</v>
      </c>
      <c r="E44" s="13"/>
      <c r="F44" s="13" t="s">
        <v>40</v>
      </c>
      <c r="G44" s="16">
        <v>2500000.0</v>
      </c>
      <c r="H44" s="15">
        <v>31.98</v>
      </c>
      <c r="I44" s="16">
        <f>ROUND(H44, 3)*G44</f>
        <v>79950000</v>
      </c>
      <c r="J44" s="13"/>
    </row>
    <row r="45" spans="1:10" customHeight="1" ht="100">
      <c r="A45" s="13">
        <v>37</v>
      </c>
      <c r="B45" s="13"/>
      <c r="C45" s="14" t="s">
        <v>107</v>
      </c>
      <c r="D45" s="14" t="s">
        <v>119</v>
      </c>
      <c r="E45" s="13"/>
      <c r="F45" s="13" t="s">
        <v>120</v>
      </c>
      <c r="G45" s="16">
        <v>17500000.0</v>
      </c>
      <c r="H45" s="15">
        <v>1.0</v>
      </c>
      <c r="I45" s="16">
        <f>ROUND(H45, 3)*G45</f>
        <v>17500000</v>
      </c>
      <c r="J45" s="13"/>
    </row>
    <row r="46" spans="1:10" customHeight="1" ht="100">
      <c r="A46" s="13">
        <v>38</v>
      </c>
      <c r="B46" s="13"/>
      <c r="C46" s="14" t="s">
        <v>107</v>
      </c>
      <c r="D46" s="14" t="s">
        <v>121</v>
      </c>
      <c r="E46" s="13"/>
      <c r="F46" s="13" t="s">
        <v>40</v>
      </c>
      <c r="G46" s="16">
        <v>2500000.0</v>
      </c>
      <c r="H46" s="15">
        <v>78.48</v>
      </c>
      <c r="I46" s="16">
        <f>ROUND(H46, 3)*G46</f>
        <v>196200000</v>
      </c>
      <c r="J46" s="13"/>
    </row>
    <row r="47" spans="1:10" customHeight="1" ht="100">
      <c r="A47" s="13">
        <v>39</v>
      </c>
      <c r="B47" s="13"/>
      <c r="C47" s="14" t="s">
        <v>107</v>
      </c>
      <c r="D47" s="14" t="s">
        <v>122</v>
      </c>
      <c r="E47" s="13"/>
      <c r="F47" s="13" t="s">
        <v>123</v>
      </c>
      <c r="G47" s="16">
        <v>693000.0</v>
      </c>
      <c r="H47" s="15">
        <v>6.0</v>
      </c>
      <c r="I47" s="16">
        <f>ROUND(H47, 3)*G47</f>
        <v>4158000</v>
      </c>
      <c r="J47" s="13"/>
    </row>
    <row r="48" spans="1:10" customHeight="1" ht="100">
      <c r="A48" s="13">
        <v>40</v>
      </c>
      <c r="B48" s="13"/>
      <c r="C48" s="14" t="s">
        <v>107</v>
      </c>
      <c r="D48" s="14" t="s">
        <v>124</v>
      </c>
      <c r="E48" s="13"/>
      <c r="F48" s="13" t="s">
        <v>123</v>
      </c>
      <c r="G48" s="16">
        <v>3150000.0</v>
      </c>
      <c r="H48" s="15">
        <v>6.0</v>
      </c>
      <c r="I48" s="16">
        <f>ROUND(H48, 3)*G48</f>
        <v>18900000</v>
      </c>
      <c r="J48" s="13"/>
    </row>
    <row r="49" spans="1:10" customHeight="1" ht="100">
      <c r="A49" s="13">
        <v>41</v>
      </c>
      <c r="B49" s="13"/>
      <c r="C49" s="14" t="s">
        <v>107</v>
      </c>
      <c r="D49" s="14" t="s">
        <v>125</v>
      </c>
      <c r="E49" s="13"/>
      <c r="F49" s="13" t="s">
        <v>123</v>
      </c>
      <c r="G49" s="16">
        <v>2650000.0</v>
      </c>
      <c r="H49" s="15">
        <v>6.0</v>
      </c>
      <c r="I49" s="16">
        <f>ROUND(H49, 3)*G49</f>
        <v>15900000</v>
      </c>
      <c r="J49" s="13"/>
    </row>
    <row r="50" spans="1:10" customHeight="1" ht="100">
      <c r="A50" s="13">
        <v>42</v>
      </c>
      <c r="B50" s="13"/>
      <c r="C50" s="14" t="s">
        <v>107</v>
      </c>
      <c r="D50" s="14" t="s">
        <v>126</v>
      </c>
      <c r="E50" s="13"/>
      <c r="F50" s="13" t="s">
        <v>123</v>
      </c>
      <c r="G50" s="16">
        <v>4300000.0</v>
      </c>
      <c r="H50" s="15">
        <v>6.0</v>
      </c>
      <c r="I50" s="16">
        <f>ROUND(H50, 3)*G50</f>
        <v>25800000</v>
      </c>
      <c r="J50" s="13"/>
    </row>
    <row r="51" spans="1:10" customHeight="1" ht="100">
      <c r="A51" s="13">
        <v>43</v>
      </c>
      <c r="B51" s="13"/>
      <c r="C51" s="14" t="s">
        <v>107</v>
      </c>
      <c r="D51" s="14" t="s">
        <v>127</v>
      </c>
      <c r="E51" s="13"/>
      <c r="F51" s="13" t="s">
        <v>123</v>
      </c>
      <c r="G51" s="16">
        <v>2680000.0</v>
      </c>
      <c r="H51" s="15">
        <v>1.0</v>
      </c>
      <c r="I51" s="16">
        <f>ROUND(H51, 3)*G51</f>
        <v>2680000</v>
      </c>
      <c r="J51" s="13"/>
    </row>
    <row r="52" spans="1:10" customHeight="1" ht="100">
      <c r="A52" s="13">
        <v>44</v>
      </c>
      <c r="B52" s="13"/>
      <c r="C52" s="14" t="s">
        <v>107</v>
      </c>
      <c r="D52" s="14" t="s">
        <v>128</v>
      </c>
      <c r="E52" s="13"/>
      <c r="F52" s="13" t="s">
        <v>129</v>
      </c>
      <c r="G52" s="16">
        <v>52990.0</v>
      </c>
      <c r="H52" s="15">
        <v>1000.0</v>
      </c>
      <c r="I52" s="16">
        <f>ROUND(H52, 3)*G52</f>
        <v>52990000</v>
      </c>
      <c r="J52" s="13"/>
    </row>
    <row r="53" spans="1:10" customHeight="1" ht="100">
      <c r="A53" s="13">
        <v>45</v>
      </c>
      <c r="B53" s="13"/>
      <c r="C53" s="14" t="s">
        <v>107</v>
      </c>
      <c r="D53" s="14" t="s">
        <v>130</v>
      </c>
      <c r="E53" s="13"/>
      <c r="F53" s="13" t="s">
        <v>120</v>
      </c>
      <c r="G53" s="16">
        <v>13580000.0</v>
      </c>
      <c r="H53" s="15">
        <v>1.0</v>
      </c>
      <c r="I53" s="16">
        <f>ROUND(H53, 3)*G53</f>
        <v>13580000</v>
      </c>
      <c r="J53" s="13"/>
    </row>
    <row r="54" spans="1:10" customHeight="1" ht="100">
      <c r="A54" s="13">
        <v>46</v>
      </c>
      <c r="B54" s="13"/>
      <c r="C54" s="14" t="s">
        <v>107</v>
      </c>
      <c r="D54" s="14" t="s">
        <v>131</v>
      </c>
      <c r="E54" s="13"/>
      <c r="F54" s="13" t="s">
        <v>129</v>
      </c>
      <c r="G54" s="16">
        <v>28400.0</v>
      </c>
      <c r="H54" s="15">
        <v>1000.0</v>
      </c>
      <c r="I54" s="16">
        <f>ROUND(H54, 3)*G54</f>
        <v>28400000</v>
      </c>
      <c r="J54" s="13"/>
    </row>
    <row r="55" spans="1:10" customHeight="1" ht="100">
      <c r="A55" s="13">
        <v>47</v>
      </c>
      <c r="B55" s="13"/>
      <c r="C55" s="14" t="s">
        <v>107</v>
      </c>
      <c r="D55" s="14" t="s">
        <v>132</v>
      </c>
      <c r="E55" s="13"/>
      <c r="F55" s="13" t="s">
        <v>40</v>
      </c>
      <c r="G55" s="16">
        <v>2500000.0</v>
      </c>
      <c r="H55" s="15">
        <v>39.0</v>
      </c>
      <c r="I55" s="16">
        <f>ROUND(H55, 3)*G55</f>
        <v>97500000</v>
      </c>
      <c r="J55" s="13"/>
    </row>
    <row r="56" spans="1:10" customHeight="1" ht="100">
      <c r="A56" s="13">
        <v>48</v>
      </c>
      <c r="B56" s="13"/>
      <c r="C56" s="14" t="s">
        <v>107</v>
      </c>
      <c r="D56" s="14" t="s">
        <v>133</v>
      </c>
      <c r="E56" s="13"/>
      <c r="F56" s="13" t="s">
        <v>40</v>
      </c>
      <c r="G56" s="16">
        <v>2200000.0</v>
      </c>
      <c r="H56" s="15">
        <v>19.8</v>
      </c>
      <c r="I56" s="16">
        <f>ROUND(H56, 3)*G56</f>
        <v>43560000</v>
      </c>
      <c r="J56" s="13"/>
    </row>
    <row r="57" spans="1:10" customHeight="1" ht="100">
      <c r="A57" s="13">
        <v>49</v>
      </c>
      <c r="B57" s="13"/>
      <c r="C57" s="14" t="s">
        <v>107</v>
      </c>
      <c r="D57" s="14" t="s">
        <v>134</v>
      </c>
      <c r="E57" s="13"/>
      <c r="F57" s="13" t="s">
        <v>40</v>
      </c>
      <c r="G57" s="16">
        <v>2500000.0</v>
      </c>
      <c r="H57" s="15">
        <v>15.84</v>
      </c>
      <c r="I57" s="16">
        <f>ROUND(H57, 3)*G57</f>
        <v>39600000</v>
      </c>
      <c r="J57" s="13"/>
    </row>
    <row r="58" spans="1:10" customHeight="1" ht="100">
      <c r="A58" s="13">
        <v>50</v>
      </c>
      <c r="B58" s="13"/>
      <c r="C58" s="14" t="s">
        <v>107</v>
      </c>
      <c r="D58" s="14" t="s">
        <v>135</v>
      </c>
      <c r="E58" s="13"/>
      <c r="F58" s="13" t="s">
        <v>40</v>
      </c>
      <c r="G58" s="16">
        <v>2500000.0</v>
      </c>
      <c r="H58" s="15">
        <v>19.68</v>
      </c>
      <c r="I58" s="16">
        <f>ROUND(H58, 3)*G58</f>
        <v>49200000</v>
      </c>
      <c r="J58" s="13"/>
    </row>
    <row r="59" spans="1:10" customHeight="1" ht="100">
      <c r="A59" s="13">
        <v>51</v>
      </c>
      <c r="B59" s="13"/>
      <c r="C59" s="14" t="s">
        <v>107</v>
      </c>
      <c r="D59" s="14" t="s">
        <v>136</v>
      </c>
      <c r="E59" s="13"/>
      <c r="F59" s="13" t="s">
        <v>120</v>
      </c>
      <c r="G59" s="16">
        <v>12890000.0</v>
      </c>
      <c r="H59" s="15">
        <v>1.0</v>
      </c>
      <c r="I59" s="16">
        <f>ROUND(H59, 3)*G59</f>
        <v>12890000</v>
      </c>
      <c r="J59" s="13"/>
    </row>
    <row r="60" spans="1:10" customHeight="1" ht="100">
      <c r="A60" s="13">
        <v>52</v>
      </c>
      <c r="B60" s="13"/>
      <c r="C60" s="14" t="s">
        <v>107</v>
      </c>
      <c r="D60" s="14" t="s">
        <v>137</v>
      </c>
      <c r="E60" s="13"/>
      <c r="F60" s="13" t="s">
        <v>138</v>
      </c>
      <c r="G60" s="16">
        <v>312550.0</v>
      </c>
      <c r="H60" s="15">
        <v>242.76</v>
      </c>
      <c r="I60" s="16">
        <f>ROUND(H60, 3)*G60</f>
        <v>75874638</v>
      </c>
      <c r="J60" s="13">
        <f>SUM(I35:J60)</f>
        <v>1363028798</v>
      </c>
    </row>
    <row r="61" spans="1:10">
      <c r="A61" s="18" t="s">
        <v>14</v>
      </c>
      <c r="I61" s="19">
        <f>SUM(I5:I60)</f>
        <v>6964487730.56</v>
      </c>
    </row>
  </sheetData>
  <mergeCells>
    <mergeCell ref="A1:C1"/>
    <mergeCell ref="A2:I2"/>
    <mergeCell ref="D1:I1"/>
    <mergeCell ref="A4:F4"/>
    <mergeCell ref="G4:I4"/>
    <mergeCell ref="A24:F24"/>
    <mergeCell ref="G24:I24"/>
    <mergeCell ref="A32:F32"/>
    <mergeCell ref="G32:I32"/>
    <mergeCell ref="A33:F33"/>
    <mergeCell ref="G33:I33"/>
    <mergeCell ref="A34:F34"/>
    <mergeCell ref="G34:I34"/>
    <mergeCell ref="A61:H6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2024-09-11T13:38:33+07:00</dcterms:created>
  <dcterms:modified xsi:type="dcterms:W3CDTF">2024-09-11T13:38:33+07:00</dcterms:modified>
  <dc:title>Untitled Spreadsheet</dc:title>
  <dc:description/>
  <dc:subject/>
  <cp:keywords/>
  <cp:category/>
</cp:coreProperties>
</file>