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<sst xmlns="http://schemas.openxmlformats.org/spreadsheetml/2006/main" uniqueCount="93">
  <si>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</si>
  <si>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Huỳnh vĩnh long
Số điện thoại: 0908226057
Ngày xuất báo giá: 22/01/2025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</si>
  <si>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</si>
  <si>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</si>
  <si>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</si>
  <si>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</si>
  <si>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</si>
  <si>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</si>
  <si>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</si>
  <si>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</si>
  <si>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</si>
  <si>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</si>
  <si>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</si>
  <si>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</si>
  <si>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</si>
  <si>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</si>
  <si>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</si>
  <si>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</si>
  <si>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</si>
  <si>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</si>
  <si>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</si>
  <si>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Sơn lót ngoại thất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</si>
  <si>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</si>
  <si>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</si>
  <si>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</si>
  <si>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</si>
  <si>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</si>
  <si>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</si>
  <si>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</si>
  <si>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</si>
  <si>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</si>
  <si>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</si>
  <si>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</si>
  <si>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</si>
  <si>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</si>
  <si>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</si>
  <si>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</si>
  <si>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</si>
  <si>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</si>
  <si>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RB5521 500mmx500mm</t>
  </si>
  <si>
    <t>G02000025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</si>
  <si>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</si>
  <si>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</si>
  <si>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</si>
  <si>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</si>
  <si>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</si>
  <si>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</si>
  <si>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</si>
  <si>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granite LUSTRA INSPA1001000005: 1000mmx1000mm</t>
  </si>
  <si>
    <t>G17000147</t>
  </si>
  <si>
    <t>Gạch men LUSTRA INCEF0300600018TD: 300mmx600mm</t>
  </si>
  <si>
    <t>G15000125</t>
  </si>
  <si>
    <t>Gạch granite LUSTRA INSPA0800800005: 800mmx800mm</t>
  </si>
  <si>
    <t>G17000157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</si>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</sst>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40ffde9935de12868246122270b028ce.jpg"/><Relationship Id="rId4" Type="http://schemas.openxmlformats.org/officeDocument/2006/relationships/image" Target="../media/3e37bd6973e57803537b8ecd0d50782f.jpg"/><Relationship Id="rId5" Type="http://schemas.openxmlformats.org/officeDocument/2006/relationships/image" Target="../media/456f68cc227a41f3b366d40f36df2d67.jpg"/><Relationship Id="rId6" Type="http://schemas.openxmlformats.org/officeDocument/2006/relationships/image" Target="../media/6a1509a1a2030d86511f407e9db52ea9.jpg"/><Relationship Id="rId7" Type="http://schemas.openxmlformats.org/officeDocument/2006/relationships/image" Target="../media/6b2d197e782320ff4a090ef28bca9c0b.jpg"/><Relationship Id="rId8" Type="http://schemas.openxmlformats.org/officeDocument/2006/relationships/image" Target="../media/4a4bb56059d51ab5d17e2a96d033278f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ab098f66b2abeb43fdaeb34ae5c7ceac.jp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9039d8a9b986455a244e7a1ce575d147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4033ab459fde86e1d00a0b844da04ca2.jpg"/><Relationship Id="rId30" Type="http://schemas.openxmlformats.org/officeDocument/2006/relationships/image" Target="../media/62f52c0bf755a07ea32c187618486a90.jpg"/><Relationship Id="rId31" Type="http://schemas.openxmlformats.org/officeDocument/2006/relationships/image" Target="../media/94ee2ea42cd8e8b8b4a3e88f355fd560.jpg"/><Relationship Id="rId32" Type="http://schemas.openxmlformats.org/officeDocument/2006/relationships/image" Target="../media/7954423ca0c94862d326a93e1aa3acd1.jpg"/><Relationship Id="rId33" Type="http://schemas.openxmlformats.org/officeDocument/2006/relationships/image" Target="../media/4573173a758565419d352ff610490e7f.png"/><Relationship Id="rId34" Type="http://schemas.openxmlformats.org/officeDocument/2006/relationships/image" Target="../media/8469c4cf0590a157e067296e7dcf76f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8953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35255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1239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5727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4667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vĩnh long
Số điện thoại: 0908226057
Ngày xuất báo giá: 22/01/2025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2237778780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2516761825.2</v>
      </c>
    </row>
    <row r="6" spans="1:5">
      <c r="A6" s="2">
        <v>2.1</v>
      </c>
      <c r="B6" s="2" t="s">
        <v>8</v>
      </c>
      <c r="C6" s="34">
        <f>'Vật tư hoàn thiện'!J11</f>
        <v>113280595.2</v>
      </c>
    </row>
    <row r="7" spans="1:5">
      <c r="A7" s="2">
        <v>2.2</v>
      </c>
      <c r="B7" s="2" t="s">
        <v>9</v>
      </c>
      <c r="C7" s="34">
        <f>'Vật tư hoàn thiện'!J13</f>
        <v>69311550</v>
      </c>
    </row>
    <row r="8" spans="1:5">
      <c r="A8" s="2">
        <v>2.3</v>
      </c>
      <c r="B8" s="2" t="s">
        <v>10</v>
      </c>
      <c r="C8" s="34">
        <f>'Vật tư hoàn thiện'!J14</f>
        <v/>
      </c>
    </row>
    <row r="9" spans="1:5">
      <c r="A9" s="2">
        <v>2.4</v>
      </c>
      <c r="B9" s="2" t="s">
        <v>6</v>
      </c>
      <c r="C9" s="34">
        <f>'Vật tư hoàn thiện'!J41</f>
        <v>2334169680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1080000000</v>
      </c>
    </row>
    <row r="13" spans="1:5">
      <c r="A13" s="13">
        <v>3.1</v>
      </c>
      <c r="B13" s="14" t="s">
        <v>13</v>
      </c>
      <c r="C13" s="16">
        <f>ROUND(E13, 4)*D13</f>
        <v>1080000000</v>
      </c>
      <c r="D13" s="13">
        <v>2250000.0</v>
      </c>
      <c r="E13" s="13">
        <v>480.0</v>
      </c>
    </row>
    <row r="14" spans="1:5">
      <c r="A14" s="18" t="s">
        <v>14</v>
      </c>
      <c r="C14" s="19">
        <f>SUM(C4:C5)+C12</f>
        <v>5834540605.2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vĩnh long
Số điện thoại: 0908226057
Ngày xuất báo giá: 22/01/2025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91476.0</v>
      </c>
      <c r="D4" s="16">
        <f>ROUND(C4, 4)*B4</f>
        <v>1811224800</v>
      </c>
    </row>
    <row r="5" spans="1:8">
      <c r="A5" s="14" t="s">
        <v>21</v>
      </c>
      <c r="B5" s="16">
        <v>358700.0</v>
      </c>
      <c r="C5" s="22">
        <v>209.0</v>
      </c>
      <c r="D5" s="16">
        <f>ROUND(C5, 4)*B5</f>
        <v>74968300</v>
      </c>
    </row>
    <row r="6" spans="1:8">
      <c r="A6" s="14" t="s">
        <v>22</v>
      </c>
      <c r="B6" s="16">
        <v>1700.0</v>
      </c>
      <c r="C6" s="22">
        <v>116195.0</v>
      </c>
      <c r="D6" s="16">
        <f>ROUND(C6, 4)*B6</f>
        <v>197531500</v>
      </c>
    </row>
    <row r="7" spans="1:8">
      <c r="A7" s="14" t="s">
        <v>23</v>
      </c>
      <c r="B7" s="16">
        <v>10.0</v>
      </c>
      <c r="C7" s="22">
        <v>21978.0</v>
      </c>
      <c r="D7" s="16">
        <f>ROUND(C7, 4)*B7</f>
        <v>219780</v>
      </c>
    </row>
    <row r="8" spans="1:8">
      <c r="A8" s="14" t="s">
        <v>24</v>
      </c>
      <c r="B8" s="16">
        <v>400000.0</v>
      </c>
      <c r="C8" s="22">
        <v>106.0</v>
      </c>
      <c r="D8" s="16">
        <f>ROUND(C8, 4)*B8</f>
        <v>42400000</v>
      </c>
    </row>
    <row r="9" spans="1:8">
      <c r="A9" s="14" t="s">
        <v>25</v>
      </c>
      <c r="B9" s="16">
        <v>350000.0</v>
      </c>
      <c r="C9" s="23">
        <v>57.024</v>
      </c>
      <c r="D9" s="16">
        <f>ROUND(C9, 4)*B9</f>
        <v>19958400</v>
      </c>
    </row>
    <row r="10" spans="1:8">
      <c r="A10" s="14" t="s">
        <v>26</v>
      </c>
      <c r="B10" s="16">
        <v>2200.0</v>
      </c>
      <c r="C10" s="22">
        <v>41580.0</v>
      </c>
      <c r="D10" s="16">
        <f>ROUND(C10, 4)*B10</f>
        <v>91476000</v>
      </c>
    </row>
    <row r="11" spans="1:8">
      <c r="A11" s="24" t="s">
        <v>14</v>
      </c>
      <c r="B11" s="16"/>
      <c r="C11" s="22"/>
      <c r="D11" s="25">
        <f>SUM(D4:D10)</f>
        <v>2237778780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2"/>
  <sheetViews>
    <sheetView tabSelected="0" workbookViewId="0" showGridLines="true" showRowColHeaders="1">
      <selection activeCell="I42" sqref="I4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vĩnh long
Số điện thoại: 0908226057
Ngày xuất báo giá: 22/01/2025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113280595.2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204120</v>
      </c>
      <c r="H5" s="15">
        <v>48.0</v>
      </c>
      <c r="I5" s="16">
        <f>ROUND(H5, 3)*G5</f>
        <v>9797760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140400</v>
      </c>
      <c r="H6" s="15">
        <v>363.0</v>
      </c>
      <c r="I6" s="16">
        <f>ROUND(H6, 3)*G6</f>
        <v>50965200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156600</v>
      </c>
      <c r="H7" s="15">
        <v>195.84</v>
      </c>
      <c r="I7" s="16">
        <f>ROUND(H7, 3)*G7</f>
        <v>30668544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156600</v>
      </c>
      <c r="H8" s="15">
        <v>63.36</v>
      </c>
      <c r="I8" s="16">
        <f>ROUND(H8, 3)*G8</f>
        <v>9922176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37</v>
      </c>
      <c r="G9" s="16">
        <v>432000</v>
      </c>
      <c r="H9" s="15">
        <v>8.0</v>
      </c>
      <c r="I9" s="16">
        <f>ROUND(H9, 3)*G9</f>
        <v>3456000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50</v>
      </c>
      <c r="E10" s="13" t="s">
        <v>51</v>
      </c>
      <c r="F10" s="13" t="s">
        <v>37</v>
      </c>
      <c r="G10" s="16">
        <v>222480</v>
      </c>
      <c r="H10" s="15">
        <v>24.84</v>
      </c>
      <c r="I10" s="16">
        <f>ROUND(H10, 3)*G10</f>
        <v>5526403.2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52</v>
      </c>
      <c r="E11" s="13" t="s">
        <v>53</v>
      </c>
      <c r="F11" s="13" t="s">
        <v>37</v>
      </c>
      <c r="G11" s="16">
        <v>306720</v>
      </c>
      <c r="H11" s="15">
        <v>9.6</v>
      </c>
      <c r="I11" s="16">
        <f>ROUND(H11, 3)*G11</f>
        <v>2944512</v>
      </c>
      <c r="J11" s="13">
        <f>SUM(I5:J11)</f>
        <v>113280595.2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69311550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33.0</v>
      </c>
      <c r="I13" s="16">
        <f>ROUND(H13, 3)*G13</f>
        <v>69311550</v>
      </c>
      <c r="J13" s="13">
        <f>I13</f>
        <v>69311550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61</v>
      </c>
      <c r="B16" s="11"/>
      <c r="C16" s="11"/>
      <c r="D16" s="11"/>
      <c r="E16" s="11"/>
      <c r="F16" s="11"/>
      <c r="G16" s="17">
        <f>'Vật tư hoàn thiện'!J41</f>
        <v>2334169680</v>
      </c>
      <c r="H16" s="12"/>
      <c r="I16" s="12"/>
    </row>
    <row r="17" spans="1:10" customHeight="1" ht="100">
      <c r="A17" s="13">
        <v>9</v>
      </c>
      <c r="B17" s="13"/>
      <c r="C17" s="14" t="s">
        <v>62</v>
      </c>
      <c r="D17" s="14" t="s">
        <v>63</v>
      </c>
      <c r="E17" s="13"/>
      <c r="F17" s="13" t="s">
        <v>64</v>
      </c>
      <c r="G17" s="16">
        <v>1150000.0</v>
      </c>
      <c r="H17" s="15">
        <v>50.0</v>
      </c>
      <c r="I17" s="16">
        <f>ROUND(H17, 3)*G17</f>
        <v>57500000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65</v>
      </c>
      <c r="E18" s="13"/>
      <c r="F18" s="13" t="s">
        <v>64</v>
      </c>
      <c r="G18" s="16">
        <v>150000.0</v>
      </c>
      <c r="H18" s="15">
        <v>480.0</v>
      </c>
      <c r="I18" s="16">
        <f>ROUND(H18, 3)*G18</f>
        <v>72000000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66</v>
      </c>
      <c r="E19" s="13"/>
      <c r="F19" s="13" t="s">
        <v>64</v>
      </c>
      <c r="G19" s="16">
        <v>2500000.0</v>
      </c>
      <c r="H19" s="15">
        <v>10.0</v>
      </c>
      <c r="I19" s="16">
        <f>ROUND(H19, 3)*G19</f>
        <v>25000000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67</v>
      </c>
      <c r="E20" s="13"/>
      <c r="F20" s="13" t="s">
        <v>64</v>
      </c>
      <c r="G20" s="16">
        <v>1450000.0</v>
      </c>
      <c r="H20" s="15">
        <v>10.0</v>
      </c>
      <c r="I20" s="16">
        <f>ROUND(H20, 3)*G20</f>
        <v>14500000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68</v>
      </c>
      <c r="E21" s="13"/>
      <c r="F21" s="13" t="s">
        <v>64</v>
      </c>
      <c r="G21" s="16">
        <v>800000.0</v>
      </c>
      <c r="H21" s="15">
        <v>6.0</v>
      </c>
      <c r="I21" s="16">
        <f>ROUND(H21, 3)*G21</f>
        <v>4800000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69</v>
      </c>
      <c r="E22" s="13"/>
      <c r="F22" s="13" t="s">
        <v>37</v>
      </c>
      <c r="G22" s="16">
        <v>271000.0</v>
      </c>
      <c r="H22" s="15">
        <v>87.1</v>
      </c>
      <c r="I22" s="16">
        <f>ROUND(H22, 3)*G22</f>
        <v>23604100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70</v>
      </c>
      <c r="E23" s="13"/>
      <c r="F23" s="13" t="s">
        <v>37</v>
      </c>
      <c r="G23" s="16">
        <v>284000.0</v>
      </c>
      <c r="H23" s="15">
        <v>28.62</v>
      </c>
      <c r="I23" s="16">
        <f>ROUND(H23, 3)*G23</f>
        <v>8128080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71</v>
      </c>
      <c r="E24" s="13"/>
      <c r="F24" s="13" t="s">
        <v>37</v>
      </c>
      <c r="G24" s="16">
        <v>1600000.0</v>
      </c>
      <c r="H24" s="15">
        <v>120.64</v>
      </c>
      <c r="I24" s="16">
        <f>ROUND(H24, 3)*G24</f>
        <v>193024000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72</v>
      </c>
      <c r="E25" s="13"/>
      <c r="F25" s="13" t="s">
        <v>37</v>
      </c>
      <c r="G25" s="16">
        <v>674000.0</v>
      </c>
      <c r="H25" s="15">
        <v>872.0</v>
      </c>
      <c r="I25" s="16">
        <f>ROUND(H25, 3)*G25</f>
        <v>587728000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73</v>
      </c>
      <c r="E26" s="13"/>
      <c r="F26" s="13" t="s">
        <v>37</v>
      </c>
      <c r="G26" s="16">
        <v>271000.0</v>
      </c>
      <c r="H26" s="15">
        <v>397.0</v>
      </c>
      <c r="I26" s="16">
        <f>ROUND(H26, 3)*G26</f>
        <v>107587000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74</v>
      </c>
      <c r="E27" s="13"/>
      <c r="F27" s="13" t="s">
        <v>75</v>
      </c>
      <c r="G27" s="16">
        <v>17500000.0</v>
      </c>
      <c r="H27" s="15">
        <v>1.0</v>
      </c>
      <c r="I27" s="16">
        <f>ROUND(H27, 3)*G27</f>
        <v>17500000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76</v>
      </c>
      <c r="E28" s="13"/>
      <c r="F28" s="13" t="s">
        <v>37</v>
      </c>
      <c r="G28" s="16">
        <v>2500000.0</v>
      </c>
      <c r="H28" s="15">
        <v>193.0</v>
      </c>
      <c r="I28" s="16">
        <f>ROUND(H28, 3)*G28</f>
        <v>482500000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77</v>
      </c>
      <c r="E29" s="13"/>
      <c r="F29" s="13" t="s">
        <v>78</v>
      </c>
      <c r="G29" s="16">
        <v>693000.0</v>
      </c>
      <c r="H29" s="15">
        <v>6.0</v>
      </c>
      <c r="I29" s="16">
        <f>ROUND(H29, 3)*G29</f>
        <v>4158000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79</v>
      </c>
      <c r="E30" s="13"/>
      <c r="F30" s="13" t="s">
        <v>78</v>
      </c>
      <c r="G30" s="16">
        <v>3150000.0</v>
      </c>
      <c r="H30" s="15">
        <v>6.0</v>
      </c>
      <c r="I30" s="16">
        <f>ROUND(H30, 3)*G30</f>
        <v>18900000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80</v>
      </c>
      <c r="E31" s="13"/>
      <c r="F31" s="13" t="s">
        <v>78</v>
      </c>
      <c r="G31" s="16">
        <v>2650000.0</v>
      </c>
      <c r="H31" s="15">
        <v>6.0</v>
      </c>
      <c r="I31" s="16">
        <f>ROUND(H31, 3)*G31</f>
        <v>15900000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81</v>
      </c>
      <c r="E32" s="13"/>
      <c r="F32" s="13" t="s">
        <v>78</v>
      </c>
      <c r="G32" s="16">
        <v>4300000.0</v>
      </c>
      <c r="H32" s="15">
        <v>6.0</v>
      </c>
      <c r="I32" s="16">
        <f>ROUND(H32, 3)*G32</f>
        <v>25800000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82</v>
      </c>
      <c r="E33" s="13"/>
      <c r="F33" s="13" t="s">
        <v>78</v>
      </c>
      <c r="G33" s="16">
        <v>2680000.0</v>
      </c>
      <c r="H33" s="15">
        <v>1.0</v>
      </c>
      <c r="I33" s="16">
        <f>ROUND(H33, 3)*G33</f>
        <v>2680000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83</v>
      </c>
      <c r="E34" s="13"/>
      <c r="F34" s="13" t="s">
        <v>84</v>
      </c>
      <c r="G34" s="16">
        <v>312550.0</v>
      </c>
      <c r="H34" s="15">
        <v>373.0</v>
      </c>
      <c r="I34" s="16">
        <f>ROUND(H34, 3)*G34</f>
        <v>116581150</v>
      </c>
      <c r="J34" s="13"/>
    </row>
    <row r="35" spans="1:10" customHeight="1" ht="100">
      <c r="A35" s="13">
        <v>27</v>
      </c>
      <c r="B35" s="13"/>
      <c r="C35" s="14" t="s">
        <v>62</v>
      </c>
      <c r="D35" s="14" t="s">
        <v>85</v>
      </c>
      <c r="E35" s="13"/>
      <c r="F35" s="13" t="s">
        <v>84</v>
      </c>
      <c r="G35" s="16">
        <v>312550.0</v>
      </c>
      <c r="H35" s="15">
        <v>617.0</v>
      </c>
      <c r="I35" s="16">
        <f>ROUND(H35, 3)*G35</f>
        <v>192843350</v>
      </c>
      <c r="J35" s="13"/>
    </row>
    <row r="36" spans="1:10" customHeight="1" ht="100">
      <c r="A36" s="13">
        <v>28</v>
      </c>
      <c r="B36" s="13"/>
      <c r="C36" s="14" t="s">
        <v>62</v>
      </c>
      <c r="D36" s="14" t="s">
        <v>86</v>
      </c>
      <c r="E36" s="13"/>
      <c r="F36" s="13" t="s">
        <v>87</v>
      </c>
      <c r="G36" s="16">
        <v>52990.0</v>
      </c>
      <c r="H36" s="15">
        <v>1000.0</v>
      </c>
      <c r="I36" s="16">
        <f>ROUND(H36, 3)*G36</f>
        <v>52990000</v>
      </c>
      <c r="J36" s="13"/>
    </row>
    <row r="37" spans="1:10" customHeight="1" ht="100">
      <c r="A37" s="13">
        <v>29</v>
      </c>
      <c r="B37" s="13"/>
      <c r="C37" s="14" t="s">
        <v>62</v>
      </c>
      <c r="D37" s="14" t="s">
        <v>88</v>
      </c>
      <c r="E37" s="13"/>
      <c r="F37" s="13" t="s">
        <v>75</v>
      </c>
      <c r="G37" s="16">
        <v>13580000.0</v>
      </c>
      <c r="H37" s="15">
        <v>1.0</v>
      </c>
      <c r="I37" s="16">
        <f>ROUND(H37, 3)*G37</f>
        <v>13580000</v>
      </c>
      <c r="J37" s="13"/>
    </row>
    <row r="38" spans="1:10" customHeight="1" ht="100">
      <c r="A38" s="13">
        <v>30</v>
      </c>
      <c r="B38" s="13"/>
      <c r="C38" s="14" t="s">
        <v>62</v>
      </c>
      <c r="D38" s="14" t="s">
        <v>89</v>
      </c>
      <c r="E38" s="13"/>
      <c r="F38" s="13" t="s">
        <v>87</v>
      </c>
      <c r="G38" s="16">
        <v>28400.0</v>
      </c>
      <c r="H38" s="15">
        <v>1000.0</v>
      </c>
      <c r="I38" s="16">
        <f>ROUND(H38, 3)*G38</f>
        <v>28400000</v>
      </c>
      <c r="J38" s="13"/>
    </row>
    <row r="39" spans="1:10" customHeight="1" ht="100">
      <c r="A39" s="13">
        <v>31</v>
      </c>
      <c r="B39" s="13"/>
      <c r="C39" s="14" t="s">
        <v>62</v>
      </c>
      <c r="D39" s="14" t="s">
        <v>90</v>
      </c>
      <c r="E39" s="13"/>
      <c r="F39" s="13" t="s">
        <v>37</v>
      </c>
      <c r="G39" s="16">
        <v>2500000.0</v>
      </c>
      <c r="H39" s="15">
        <v>40.56</v>
      </c>
      <c r="I39" s="16">
        <f>ROUND(H39, 3)*G39</f>
        <v>101400000</v>
      </c>
      <c r="J39" s="13"/>
    </row>
    <row r="40" spans="1:10" customHeight="1" ht="100">
      <c r="A40" s="13">
        <v>32</v>
      </c>
      <c r="B40" s="13"/>
      <c r="C40" s="14" t="s">
        <v>62</v>
      </c>
      <c r="D40" s="14" t="s">
        <v>91</v>
      </c>
      <c r="E40" s="13"/>
      <c r="F40" s="13" t="s">
        <v>37</v>
      </c>
      <c r="G40" s="16">
        <v>2200000.0</v>
      </c>
      <c r="H40" s="15">
        <v>30.03</v>
      </c>
      <c r="I40" s="16">
        <f>ROUND(H40, 3)*G40</f>
        <v>66066000</v>
      </c>
      <c r="J40" s="13"/>
    </row>
    <row r="41" spans="1:10" customHeight="1" ht="100">
      <c r="A41" s="13">
        <v>33</v>
      </c>
      <c r="B41" s="13"/>
      <c r="C41" s="14" t="s">
        <v>62</v>
      </c>
      <c r="D41" s="14" t="s">
        <v>92</v>
      </c>
      <c r="E41" s="13"/>
      <c r="F41" s="13" t="s">
        <v>37</v>
      </c>
      <c r="G41" s="16">
        <v>2500000.0</v>
      </c>
      <c r="H41" s="15">
        <v>40.4</v>
      </c>
      <c r="I41" s="16">
        <f>ROUND(H41, 3)*G41</f>
        <v>101000000</v>
      </c>
      <c r="J41" s="13">
        <f>SUM(I17:J41)</f>
        <v>2334169680</v>
      </c>
    </row>
    <row r="42" spans="1:10">
      <c r="A42" s="18" t="s">
        <v>14</v>
      </c>
      <c r="I42" s="19">
        <f>SUM(I5:I41)</f>
        <v>2516761825.2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42:H4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2025-01-22T19:14:11+07:00</dcterms:created>
  <dcterms:modified xsi:type="dcterms:W3CDTF">2025-01-22T19:14:11+07:00</dcterms:modified>
  <dc:title>Untitled Spreadsheet</dc:title>
  <dc:description/>
  <dc:subject/>
  <cp:keywords/>
  <cp:category/>
</cp:coreProperties>
</file>