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<sst xmlns="http://schemas.openxmlformats.org/spreadsheetml/2006/main" uniqueCount="46">
  <si>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</si>
  <si>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</si>
  <si>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</si>
  <si>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</si>
  <si>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</si>
  <si>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</si>
  <si>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</si>
  <si>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</si>
  <si>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</si>
  <si>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</si>
  <si>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</si>
  <si>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</si>
  <si>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</si>
  <si>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</si>
  <si>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</si>
  <si>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</si>
  <si>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</si>
  <si>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</si>
  <si>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</si>
  <si>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</si>
  <si>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</si>
  <si>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</si>
  <si>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</si>
  <si>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Hoàng Hà</t>
  </si>
  <si>
    <t>Gạch men viên điểm Hoàng Hà 3604D 300mmx600mm</t>
  </si>
  <si>
    <t>m²</t>
  </si>
  <si>
    <t>Vicenza</t>
  </si>
  <si>
    <t>Gạch bán sứ Vicenza CM8712 800mmx800mm</t>
  </si>
  <si>
    <t>Phương Nam</t>
  </si>
  <si>
    <t>Gạch men viên viền Phương Nam 3605V10 300mmx600mm</t>
  </si>
  <si>
    <t>Gạch men viên điểm Phương Nam 3605D10 300mmx600mm</t>
  </si>
  <si>
    <t>Gạch men viên viền Hoàng Hà 3604V 300mmx600mm</t>
  </si>
  <si>
    <t>Viglacera</t>
  </si>
  <si>
    <t>Gạch granite màu nâu đậm vân cát CBP806 VIG: 800mmx800mm</t>
  </si>
  <si>
    <t>Hoàn Mỹ</t>
  </si>
  <si>
    <t>Gạch granite màu xám vân đá 1859 HM: 800mmx800mm</t>
  </si>
  <si>
    <t>Đông Nam Á</t>
  </si>
  <si>
    <t>Gạch men sân vườn SV522 ĐNA: 500mmx500mm</t>
  </si>
  <si>
    <t>II. Sơn</t>
  </si>
  <si>
    <t>TOA</t>
  </si>
  <si>
    <t>Sơn phủ nội thất kinh tế Nitto Extra Màu Pha TOA</t>
  </si>
  <si>
    <t>Lon</t>
  </si>
  <si>
    <t>III. Danh sách thiết bị vệ sinh</t>
  </si>
  <si>
    <t>DULUX</t>
  </si>
  <si>
    <t>Bàn cầu - 01</t>
  </si>
  <si>
    <t>Cái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</si>
</sst>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0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4" numFmtId="3" fillId="2" borderId="1" applyFont="1" applyNumberFormat="1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0" numFmtId="3" fillId="0" borderId="0" applyFont="0" applyNumberFormat="1" applyFill="0" applyBorder="0" applyAlignment="1">
      <alignment horizontal="center" vertical="center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6" numFmtId="3" fillId="0" borderId="1" applyFont="1" applyNumberFormat="1" applyFill="0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57364e2750c83eb011decf9fa8860306.pn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9de3778d3b1dda28e0b583b3a4039404.png"/><Relationship Id="rId5" Type="http://schemas.openxmlformats.org/officeDocument/2006/relationships/image" Target="../media/7022cf88096e98551e94834681bc2614.png"/><Relationship Id="rId6" Type="http://schemas.openxmlformats.org/officeDocument/2006/relationships/image" Target="../media/67723909d52cef3f8dc869cda2fea625.png"/><Relationship Id="rId7" Type="http://schemas.openxmlformats.org/officeDocument/2006/relationships/image" Target="../media/179fd0b2afa3daa33a13db414f0b5473.png"/><Relationship Id="rId8" Type="http://schemas.openxmlformats.org/officeDocument/2006/relationships/image" Target="../media/b1e224f1bef180546936ea683b01cfe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d5e94d1cbc806a8b8acfbe3acbb64e0a.jpg"/><Relationship Id="rId11" Type="http://schemas.openxmlformats.org/officeDocument/2006/relationships/image" Target="../media/e8122548530acdf7f96dc3cdc2d4f0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524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477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3525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9"/>
  </cols>
  <sheetData>
    <row r="1" spans="1:3" customHeight="1" ht="60">
      <c r="A1" s="3"/>
      <c r="B1" s="3"/>
      <c r="C1" s="27" t="s">
        <v>0</v>
      </c>
    </row>
    <row r="2" spans="1:3">
      <c r="A2" s="5" t="s">
        <v>1</v>
      </c>
      <c r="B2" s="5" t="s">
        <v>2</v>
      </c>
      <c r="C2" s="7" t="s">
        <v>3</v>
      </c>
    </row>
    <row r="3" spans="1:3">
      <c r="A3" s="25">
        <v>1</v>
      </c>
      <c r="B3" s="26" t="s">
        <v>4</v>
      </c>
      <c r="C3" s="28">
        <f>LOOKUP(2,1/(NOT(ISBLANK('Báo giá phần thô'!D:D))),'Báo giá phần thô'!D:D)</f>
        <v>0</v>
      </c>
    </row>
    <row r="4" spans="1:3">
      <c r="A4" s="25">
        <v>2</v>
      </c>
      <c r="B4" s="26" t="s">
        <v>5</v>
      </c>
      <c r="C4" s="28">
        <f>LOOKUP(2,1/(NOT(ISBLANK('Vật tư hoàn thiện'!H:H))),'Vật tư hoàn thiện'!H:H)</f>
        <v>57226000</v>
      </c>
    </row>
    <row r="5" spans="1:3">
      <c r="A5" s="2">
        <v>2.1</v>
      </c>
      <c r="B5" s="2" t="s">
        <v>6</v>
      </c>
      <c r="C5" s="29">
        <f>'Vật tư hoàn thiện'!I12</f>
        <v>34226000</v>
      </c>
    </row>
    <row r="6" spans="1:3">
      <c r="A6" s="2">
        <v>2.2</v>
      </c>
      <c r="B6" s="2" t="s">
        <v>7</v>
      </c>
      <c r="C6" s="29">
        <f>'Vật tư hoàn thiện'!I14</f>
        <v>21280000</v>
      </c>
    </row>
    <row r="7" spans="1:3">
      <c r="A7" s="2">
        <v>2.3</v>
      </c>
      <c r="B7" s="2" t="s">
        <v>8</v>
      </c>
      <c r="C7" s="29">
        <f>'Vật tư hoàn thiện'!I16</f>
        <v>1720000</v>
      </c>
    </row>
    <row r="8" spans="1:3">
      <c r="A8" s="2">
        <v>2.4</v>
      </c>
      <c r="B8" s="2" t="s">
        <v>9</v>
      </c>
      <c r="C8" s="29"/>
    </row>
    <row r="9" spans="1:3">
      <c r="A9" s="2">
        <v>2.5</v>
      </c>
      <c r="B9" s="2" t="s">
        <v>10</v>
      </c>
      <c r="C9" s="29"/>
    </row>
    <row r="10" spans="1:3">
      <c r="A10" s="14" t="s">
        <v>11</v>
      </c>
      <c r="C10" s="15">
        <f>SUM(C3:C4)</f>
        <v>57226000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18"/>
    <col min="3" max="3" width="12" bestFit="true" customWidth="true" style="18"/>
    <col min="4" max="4" width="30" customWidth="true" style="18"/>
  </cols>
  <sheetData>
    <row r="1" spans="1:4" customHeight="1" ht="60">
      <c r="A1" s="16"/>
      <c r="B1" s="17"/>
      <c r="C1" s="19" t="s">
        <v>12</v>
      </c>
    </row>
    <row r="2" spans="1:4">
      <c r="A2" s="20" t="s">
        <v>13</v>
      </c>
      <c r="B2" s="21" t="s">
        <v>14</v>
      </c>
      <c r="C2" s="21" t="s">
        <v>15</v>
      </c>
      <c r="D2" s="21" t="s">
        <v>16</v>
      </c>
    </row>
    <row r="3" spans="1:4">
      <c r="A3" s="23" t="s">
        <v>11</v>
      </c>
      <c r="B3" s="22"/>
      <c r="C3" s="22"/>
      <c r="D3" s="24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7"/>
  <sheetViews>
    <sheetView tabSelected="0" workbookViewId="0" showGridLines="true" showRowColHeaders="1">
      <selection activeCell="H17" sqref="H1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3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2">
        <v>32600.0</v>
      </c>
      <c r="G5" s="12">
        <v>1000.0</v>
      </c>
      <c r="H5" s="12">
        <f>G5*F5</f>
        <v>32600000</v>
      </c>
      <c r="I5" s="13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28</v>
      </c>
      <c r="D7" s="11" t="s">
        <v>29</v>
      </c>
      <c r="E7" s="11" t="s">
        <v>25</v>
      </c>
      <c r="F7" s="12">
        <v>130000.0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28</v>
      </c>
      <c r="D8" s="11" t="s">
        <v>30</v>
      </c>
      <c r="E8" s="11" t="s">
        <v>25</v>
      </c>
      <c r="F8" s="12">
        <v>32600.0</v>
      </c>
      <c r="G8" s="12">
        <v>10.0</v>
      </c>
      <c r="H8" s="12">
        <f>G8*F8</f>
        <v>326000</v>
      </c>
      <c r="I8" s="13"/>
    </row>
    <row r="9" spans="1:9" customHeight="1" ht="100">
      <c r="A9" s="11">
        <v>5</v>
      </c>
      <c r="B9" s="11"/>
      <c r="C9" s="11" t="s">
        <v>23</v>
      </c>
      <c r="D9" s="11" t="s">
        <v>31</v>
      </c>
      <c r="E9" s="11" t="s">
        <v>25</v>
      </c>
      <c r="F9" s="12">
        <v>130000.0</v>
      </c>
      <c r="G9" s="12">
        <v>10.0</v>
      </c>
      <c r="H9" s="12">
        <f>G9*F9</f>
        <v>1300000</v>
      </c>
      <c r="I9" s="13"/>
    </row>
    <row r="10" spans="1:9" customHeight="1" ht="100">
      <c r="A10" s="11">
        <v>6</v>
      </c>
      <c r="B10" s="11"/>
      <c r="C10" s="11" t="s">
        <v>32</v>
      </c>
      <c r="D10" s="11" t="s">
        <v>33</v>
      </c>
      <c r="E10" s="11" t="s">
        <v>25</v>
      </c>
      <c r="F10" s="12">
        <v>484000.0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34</v>
      </c>
      <c r="D11" s="11" t="s">
        <v>35</v>
      </c>
      <c r="E11" s="11" t="s">
        <v>25</v>
      </c>
      <c r="F11" s="12">
        <v>260000.0</v>
      </c>
      <c r="G11" s="12">
        <v>0.0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36</v>
      </c>
      <c r="D12" s="11" t="s">
        <v>37</v>
      </c>
      <c r="E12" s="11" t="s">
        <v>25</v>
      </c>
      <c r="F12" s="12">
        <v>145000.0</v>
      </c>
      <c r="G12" s="12">
        <v>0.0</v>
      </c>
      <c r="H12" s="12">
        <f>G12*F12</f>
        <v>0</v>
      </c>
      <c r="I12" s="13">
        <f>SUM(H5:H12)</f>
        <v>34226000</v>
      </c>
    </row>
    <row r="13" spans="1:9">
      <c r="A13" s="9" t="s">
        <v>38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39</v>
      </c>
      <c r="D14" s="11" t="s">
        <v>40</v>
      </c>
      <c r="E14" s="11" t="s">
        <v>41</v>
      </c>
      <c r="F14" s="12">
        <v>212800</v>
      </c>
      <c r="G14" s="12">
        <v>100.0</v>
      </c>
      <c r="H14" s="12">
        <f>G14*F14</f>
        <v>21280000</v>
      </c>
      <c r="I14" s="13">
        <f>H14</f>
        <v>21280000</v>
      </c>
    </row>
    <row r="15" spans="1:9">
      <c r="A15" s="9" t="s">
        <v>42</v>
      </c>
      <c r="B15" s="9"/>
      <c r="C15" s="9"/>
      <c r="D15" s="9"/>
      <c r="E15" s="9"/>
      <c r="F15" s="10"/>
      <c r="G15" s="10"/>
      <c r="H15" s="10"/>
    </row>
    <row r="16" spans="1:9" customHeight="1" ht="100">
      <c r="A16" s="11">
        <v>10</v>
      </c>
      <c r="B16" s="11"/>
      <c r="C16" s="11" t="s">
        <v>43</v>
      </c>
      <c r="D16" s="11" t="s">
        <v>44</v>
      </c>
      <c r="E16" s="11" t="s">
        <v>45</v>
      </c>
      <c r="F16" s="12">
        <v>1720000.0</v>
      </c>
      <c r="G16" s="12">
        <v>1</v>
      </c>
      <c r="H16" s="12">
        <f>G16*F16</f>
        <v>1720000</v>
      </c>
      <c r="I16" s="13">
        <f>H16</f>
        <v>1720000</v>
      </c>
    </row>
    <row r="17" spans="1:9">
      <c r="A17" s="14" t="s">
        <v>11</v>
      </c>
      <c r="H17" s="15">
        <f>SUM(H5:H16)</f>
        <v>57226000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5:H15"/>
    <mergeCell ref="A17:G1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2022-07-08T15:27:11+07:00</dcterms:created>
  <dcterms:modified xsi:type="dcterms:W3CDTF">2022-07-08T15:27:11+07:00</dcterms:modified>
  <dc:title>Untitled Spreadsheet</dc:title>
  <dc:description/>
  <dc:subject/>
  <cp:keywords/>
  <cp:category/>
</cp:coreProperties>
</file>