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<sst xmlns="http://schemas.openxmlformats.org/spreadsheetml/2006/main" uniqueCount="51">
  <si>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</si>
  <si>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</si>
  <si>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</si>
  <si>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</si>
  <si>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</si>
  <si>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</si>
  <si>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</si>
  <si>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</si>
  <si>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</si>
  <si>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</si>
  <si>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</si>
  <si>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</si>
  <si>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</si>
  <si>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</si>
  <si>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</si>
  <si>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</si>
  <si>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</si>
  <si>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</si>
  <si>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</si>
  <si>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</si>
  <si>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</si>
  <si>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</si>
  <si>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</si>
  <si>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</si>
  <si>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xám đậm vân đá 34021 HM: 800mmx800m</t>
  </si>
  <si>
    <t>m²</t>
  </si>
  <si>
    <t>299,000</t>
  </si>
  <si>
    <t>Viglacera</t>
  </si>
  <si>
    <t>Gạch 200x1200</t>
  </si>
  <si>
    <t>719,000</t>
  </si>
  <si>
    <t>TOA</t>
  </si>
  <si>
    <t>Sơn nước nội thất Thoải Mái Lau Chùi Bóng mờ Màu Pha TOA</t>
  </si>
  <si>
    <t>170,850</t>
  </si>
  <si>
    <t>Phương Nam</t>
  </si>
  <si>
    <t>Gạch men viên viền Phương Nam 3605V10 300mmx600mm</t>
  </si>
  <si>
    <t>130,000</t>
  </si>
  <si>
    <t>Gạch men viên điểm Phương Nam 3605D10 300mmx600mm</t>
  </si>
  <si>
    <t>32,600</t>
  </si>
  <si>
    <t>Gạch men màu trắng Phương Nam 3605 300mmx600mm</t>
  </si>
  <si>
    <t>Vicenza</t>
  </si>
  <si>
    <t>Gạch bán sứ Vicenza CM8712 800mmx800mm</t>
  </si>
  <si>
    <t>216,000</t>
  </si>
  <si>
    <t>Đông Nam Á</t>
  </si>
  <si>
    <t>Gạch men sân vườn SV522 ĐNA: 500mmx500mm</t>
  </si>
  <si>
    <t>145,000</t>
  </si>
  <si>
    <t>II. Sơn</t>
  </si>
  <si>
    <t>III. Danh sách thiết bị vệ sinh</t>
  </si>
  <si>
    <t>DULUX</t>
  </si>
  <si>
    <t>Bàn cầu - 01</t>
  </si>
  <si>
    <t>Cái</t>
  </si>
  <si>
    <t>1,720,000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</si>
</sst>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dee69923b271c6a3e79098d87c5bb19a.png"/><Relationship Id="rId3" Type="http://schemas.openxmlformats.org/officeDocument/2006/relationships/image" Target="../media/c8b24083564caefe6abfd2cb0bbacdeb.jpg"/><Relationship Id="rId4" Type="http://schemas.openxmlformats.org/officeDocument/2006/relationships/image" Target="../media/ecf0d3138ecf6ed0768e02929a27c7f2.jpg"/><Relationship Id="rId5" Type="http://schemas.openxmlformats.org/officeDocument/2006/relationships/image" Target="../media/ecf0d3138ecf6ed0768e02929a27c7f2.jpg"/><Relationship Id="rId6" Type="http://schemas.openxmlformats.org/officeDocument/2006/relationships/image" Target="../media/ecf0d3138ecf6ed0768e02929a27c7f2.jpg"/><Relationship Id="rId7" Type="http://schemas.openxmlformats.org/officeDocument/2006/relationships/image" Target="../media/ecf0d3138ecf6ed0768e02929a27c7f2.jpg"/><Relationship Id="rId8" Type="http://schemas.openxmlformats.org/officeDocument/2006/relationships/image" Target="../media/ecf0d3138ecf6ed0768e02929a27c7f2.jpg"/><Relationship Id="rId9" Type="http://schemas.openxmlformats.org/officeDocument/2006/relationships/image" Target="../media/9de3778d3b1dda28e0b583b3a4039404.png"/><Relationship Id="rId10" Type="http://schemas.openxmlformats.org/officeDocument/2006/relationships/image" Target="../media/7022cf88096e98551e94834681bc2614.png"/><Relationship Id="rId11" Type="http://schemas.openxmlformats.org/officeDocument/2006/relationships/image" Target="../media/d3a81b01446cfc6ffbaf3aef764ddc91.png"/><Relationship Id="rId12" Type="http://schemas.openxmlformats.org/officeDocument/2006/relationships/image" Target="../media/ecf0d3138ecf6ed0768e02929a27c7f2.jpg"/><Relationship Id="rId13" Type="http://schemas.openxmlformats.org/officeDocument/2006/relationships/image" Target="../media/ecf0d3138ecf6ed0768e02929a27c7f2.jpg"/><Relationship Id="rId14" Type="http://schemas.openxmlformats.org/officeDocument/2006/relationships/image" Target="../media/ecf0d3138ecf6ed0768e02929a27c7f2.jpg"/><Relationship Id="rId15" Type="http://schemas.openxmlformats.org/officeDocument/2006/relationships/image" Target="../media/ecf0d3138ecf6ed0768e02929a27c7f2.jpg"/><Relationship Id="rId16" Type="http://schemas.openxmlformats.org/officeDocument/2006/relationships/image" Target="../media/c8b24083564caefe6abfd2cb0bbacdeb.jpg"/><Relationship Id="rId17" Type="http://schemas.openxmlformats.org/officeDocument/2006/relationships/image" Target="../media/2d6f7c3ebdf053d5bcfec783df4aea50.png"/><Relationship Id="rId18" Type="http://schemas.openxmlformats.org/officeDocument/2006/relationships/image" Target="../media/7b01acdc3f0198e3a4daa3c086bbcebd.jpg"/><Relationship Id="rId19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4562475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81915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81915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81915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81915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81915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524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1524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52400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4562475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76200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76200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3525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18"/>
    <col min="6" max="6" width="9.10" hidden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2,318,000</v>
      </c>
      <c r="F4">
        <f>LOOKUP(2,1/(NOT(ISBLANK('Vật tư hoàn thiện'!K:K))),'Vật tư hoàn thiện'!K:K)</f>
        <v>2318000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598,000</v>
      </c>
      <c r="F5">
        <f>'Vật tư hoàn thiện'!I21</f>
        <v>598000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/>
      </c>
      <c r="F6">
        <f>'Vật tư hoàn thiện'!I22</f>
        <v/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1,720,000</v>
      </c>
      <c r="F7" t="str">
        <f>'Vật tư hoàn thiện'!I24</f>
        <v>1,720,000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2,318,000</v>
      </c>
      <c r="F10">
        <f>SUM(F3:F4)</f>
        <v>2318000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9.10" hidden="true" style="0"/>
    <col min="6" max="6" width="9.10" hidden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5"/>
  <sheetViews>
    <sheetView tabSelected="0" workbookViewId="0" showGridLines="true" showRowColHeaders="1">
      <selection activeCell="H25" sqref="H25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3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9.10" hidden="true" style="0"/>
    <col min="10" max="10" width="9.10" hidden="true" style="0"/>
    <col min="11" max="11" width="9.10" hidden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2.0</v>
      </c>
      <c r="H5" s="7" t="str">
        <f>TEXT(K5,"[&lt;-9999999](##\,##\,##\,##0);[&lt;-99999](##\,##\,##0);##,##0")</f>
        <v>598,000</v>
      </c>
      <c r="I5" s="8"/>
      <c r="J5" s="8">
        <v>299000.0</v>
      </c>
      <c r="K5">
        <f>G5*J5</f>
        <v>598000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719000.0</v>
      </c>
      <c r="K6">
        <f>G6*J6</f>
        <v>0</v>
      </c>
    </row>
    <row r="7" spans="1:11" customHeight="1" ht="100">
      <c r="A7" s="7">
        <v>3</v>
      </c>
      <c r="B7" s="7"/>
      <c r="C7" s="7" t="s">
        <v>30</v>
      </c>
      <c r="D7" s="7" t="s">
        <v>31</v>
      </c>
      <c r="E7" s="7" t="s">
        <v>25</v>
      </c>
      <c r="F7" s="7" t="s">
        <v>32</v>
      </c>
      <c r="G7" s="7">
        <v>0.0</v>
      </c>
      <c r="H7" s="7" t="str">
        <f>TEXT(K7,"[&lt;-9999999](##\,##\,##\,##0);[&lt;-99999](##\,##\,##0);##,##0")</f>
        <v>0</v>
      </c>
      <c r="I7" s="8"/>
      <c r="J7" s="8">
        <v>170850.0</v>
      </c>
      <c r="K7">
        <f>G7*J7</f>
        <v>0</v>
      </c>
    </row>
    <row r="8" spans="1:11" customHeight="1" ht="100">
      <c r="A8" s="7">
        <v>4</v>
      </c>
      <c r="B8" s="7"/>
      <c r="C8" s="7" t="s">
        <v>30</v>
      </c>
      <c r="D8" s="7" t="s">
        <v>31</v>
      </c>
      <c r="E8" s="7" t="s">
        <v>25</v>
      </c>
      <c r="F8" s="7" t="s">
        <v>32</v>
      </c>
      <c r="G8" s="7">
        <v>0.0</v>
      </c>
      <c r="H8" s="7" t="str">
        <f>TEXT(K8,"[&lt;-9999999](##\,##\,##\,##0);[&lt;-99999](##\,##\,##0);##,##0")</f>
        <v>0</v>
      </c>
      <c r="I8" s="8"/>
      <c r="J8" s="8">
        <v>170850.0</v>
      </c>
      <c r="K8">
        <f>G8*J8</f>
        <v>0</v>
      </c>
    </row>
    <row r="9" spans="1:11" customHeight="1" ht="100">
      <c r="A9" s="7">
        <v>5</v>
      </c>
      <c r="B9" s="7"/>
      <c r="C9" s="7" t="s">
        <v>30</v>
      </c>
      <c r="D9" s="7" t="s">
        <v>31</v>
      </c>
      <c r="E9" s="7" t="s">
        <v>25</v>
      </c>
      <c r="F9" s="7" t="s">
        <v>32</v>
      </c>
      <c r="G9" s="7">
        <v>0.0</v>
      </c>
      <c r="H9" s="7" t="str">
        <f>TEXT(K9,"[&lt;-9999999](##\,##\,##\,##0);[&lt;-99999](##\,##\,##0);##,##0")</f>
        <v>0</v>
      </c>
      <c r="I9" s="8"/>
      <c r="J9" s="8">
        <v>170850.0</v>
      </c>
      <c r="K9">
        <f>G9*J9</f>
        <v>0</v>
      </c>
    </row>
    <row r="10" spans="1:11" customHeight="1" ht="100">
      <c r="A10" s="7">
        <v>6</v>
      </c>
      <c r="B10" s="7"/>
      <c r="C10" s="7" t="s">
        <v>30</v>
      </c>
      <c r="D10" s="7" t="s">
        <v>31</v>
      </c>
      <c r="E10" s="7" t="s">
        <v>25</v>
      </c>
      <c r="F10" s="7" t="s">
        <v>32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170850.0</v>
      </c>
      <c r="K10">
        <f>G10*J10</f>
        <v>0</v>
      </c>
    </row>
    <row r="11" spans="1:11" customHeight="1" ht="100">
      <c r="A11" s="7">
        <v>7</v>
      </c>
      <c r="B11" s="7"/>
      <c r="C11" s="7" t="s">
        <v>30</v>
      </c>
      <c r="D11" s="7" t="s">
        <v>31</v>
      </c>
      <c r="E11" s="7" t="s">
        <v>25</v>
      </c>
      <c r="F11" s="7" t="s">
        <v>32</v>
      </c>
      <c r="G11" s="7">
        <v>0.0</v>
      </c>
      <c r="H11" s="7" t="str">
        <f>TEXT(K11,"[&lt;-9999999](##\,##\,##\,##0);[&lt;-99999](##\,##\,##0);##,##0")</f>
        <v>0</v>
      </c>
      <c r="I11" s="8"/>
      <c r="J11" s="8">
        <v>170850.0</v>
      </c>
      <c r="K11">
        <f>G11*J11</f>
        <v>0</v>
      </c>
    </row>
    <row r="12" spans="1:11" customHeight="1" ht="100">
      <c r="A12" s="7">
        <v>8</v>
      </c>
      <c r="B12" s="7"/>
      <c r="C12" s="7" t="s">
        <v>33</v>
      </c>
      <c r="D12" s="7" t="s">
        <v>34</v>
      </c>
      <c r="E12" s="7" t="s">
        <v>25</v>
      </c>
      <c r="F12" s="7" t="s">
        <v>35</v>
      </c>
      <c r="G12" s="7">
        <v>0.0</v>
      </c>
      <c r="H12" s="7" t="str">
        <f>TEXT(K12,"[&lt;-9999999](##\,##\,##\,##0);[&lt;-99999](##\,##\,##0);##,##0")</f>
        <v>0</v>
      </c>
      <c r="I12" s="8"/>
      <c r="J12" s="8">
        <v>130000.0</v>
      </c>
      <c r="K12">
        <f>G12*J12</f>
        <v>0</v>
      </c>
    </row>
    <row r="13" spans="1:11" customHeight="1" ht="100">
      <c r="A13" s="7">
        <v>9</v>
      </c>
      <c r="B13" s="7"/>
      <c r="C13" s="7" t="s">
        <v>33</v>
      </c>
      <c r="D13" s="7" t="s">
        <v>36</v>
      </c>
      <c r="E13" s="7" t="s">
        <v>25</v>
      </c>
      <c r="F13" s="7" t="s">
        <v>37</v>
      </c>
      <c r="G13" s="7">
        <v>0.0</v>
      </c>
      <c r="H13" s="7" t="str">
        <f>TEXT(K13,"[&lt;-9999999](##\,##\,##\,##0);[&lt;-99999](##\,##\,##0);##,##0")</f>
        <v>0</v>
      </c>
      <c r="I13" s="8"/>
      <c r="J13" s="8">
        <v>32600.0</v>
      </c>
      <c r="K13">
        <f>G13*J13</f>
        <v>0</v>
      </c>
    </row>
    <row r="14" spans="1:11" customHeight="1" ht="100">
      <c r="A14" s="7">
        <v>10</v>
      </c>
      <c r="B14" s="7"/>
      <c r="C14" s="7" t="s">
        <v>33</v>
      </c>
      <c r="D14" s="7" t="s">
        <v>38</v>
      </c>
      <c r="E14" s="7" t="s">
        <v>25</v>
      </c>
      <c r="F14" s="7" t="s">
        <v>35</v>
      </c>
      <c r="G14" s="7">
        <v>0.0</v>
      </c>
      <c r="H14" s="7" t="str">
        <f>TEXT(K14,"[&lt;-9999999](##\,##\,##\,##0);[&lt;-99999](##\,##\,##0);##,##0")</f>
        <v>0</v>
      </c>
      <c r="I14" s="8"/>
      <c r="J14" s="8">
        <v>130000.0</v>
      </c>
      <c r="K14">
        <f>G14*J14</f>
        <v>0</v>
      </c>
    </row>
    <row r="15" spans="1:11" customHeight="1" ht="100">
      <c r="A15" s="7">
        <v>11</v>
      </c>
      <c r="B15" s="7"/>
      <c r="C15" s="7" t="s">
        <v>30</v>
      </c>
      <c r="D15" s="7" t="s">
        <v>31</v>
      </c>
      <c r="E15" s="7" t="s">
        <v>25</v>
      </c>
      <c r="F15" s="7" t="s">
        <v>32</v>
      </c>
      <c r="G15" s="7">
        <v>0.0</v>
      </c>
      <c r="H15" s="7" t="str">
        <f>TEXT(K15,"[&lt;-9999999](##\,##\,##\,##0);[&lt;-99999](##\,##\,##0);##,##0")</f>
        <v>0</v>
      </c>
      <c r="I15" s="8"/>
      <c r="J15" s="8">
        <v>170850.0</v>
      </c>
      <c r="K15">
        <f>G15*J15</f>
        <v>0</v>
      </c>
    </row>
    <row r="16" spans="1:11" customHeight="1" ht="100">
      <c r="A16" s="7">
        <v>12</v>
      </c>
      <c r="B16" s="7"/>
      <c r="C16" s="7" t="s">
        <v>30</v>
      </c>
      <c r="D16" s="7" t="s">
        <v>31</v>
      </c>
      <c r="E16" s="7" t="s">
        <v>25</v>
      </c>
      <c r="F16" s="7" t="s">
        <v>32</v>
      </c>
      <c r="G16" s="7">
        <v>0.0</v>
      </c>
      <c r="H16" s="7" t="str">
        <f>TEXT(K16,"[&lt;-9999999](##\,##\,##\,##0);[&lt;-99999](##\,##\,##0);##,##0")</f>
        <v>0</v>
      </c>
      <c r="I16" s="8"/>
      <c r="J16" s="8">
        <v>170850.0</v>
      </c>
      <c r="K16">
        <f>G16*J16</f>
        <v>0</v>
      </c>
    </row>
    <row r="17" spans="1:11" customHeight="1" ht="100">
      <c r="A17" s="7">
        <v>13</v>
      </c>
      <c r="B17" s="7"/>
      <c r="C17" s="7" t="s">
        <v>30</v>
      </c>
      <c r="D17" s="7" t="s">
        <v>31</v>
      </c>
      <c r="E17" s="7" t="s">
        <v>25</v>
      </c>
      <c r="F17" s="7" t="s">
        <v>32</v>
      </c>
      <c r="G17" s="7">
        <v>0.0</v>
      </c>
      <c r="H17" s="7" t="str">
        <f>TEXT(K17,"[&lt;-9999999](##\,##\,##\,##0);[&lt;-99999](##\,##\,##0);##,##0")</f>
        <v>0</v>
      </c>
      <c r="I17" s="8"/>
      <c r="J17" s="8">
        <v>170850.0</v>
      </c>
      <c r="K17">
        <f>G17*J17</f>
        <v>0</v>
      </c>
    </row>
    <row r="18" spans="1:11" customHeight="1" ht="100">
      <c r="A18" s="7">
        <v>14</v>
      </c>
      <c r="B18" s="7"/>
      <c r="C18" s="7" t="s">
        <v>30</v>
      </c>
      <c r="D18" s="7" t="s">
        <v>31</v>
      </c>
      <c r="E18" s="7" t="s">
        <v>25</v>
      </c>
      <c r="F18" s="7" t="s">
        <v>32</v>
      </c>
      <c r="G18" s="7">
        <v>0.0</v>
      </c>
      <c r="H18" s="7" t="str">
        <f>TEXT(K18,"[&lt;-9999999](##\,##\,##\,##0);[&lt;-99999](##\,##\,##0);##,##0")</f>
        <v>0</v>
      </c>
      <c r="I18" s="8"/>
      <c r="J18" s="8">
        <v>170850.0</v>
      </c>
      <c r="K18">
        <f>G18*J18</f>
        <v>0</v>
      </c>
    </row>
    <row r="19" spans="1:11" customHeight="1" ht="100">
      <c r="A19" s="7">
        <v>15</v>
      </c>
      <c r="B19" s="7"/>
      <c r="C19" s="7" t="s">
        <v>27</v>
      </c>
      <c r="D19" s="7" t="s">
        <v>28</v>
      </c>
      <c r="E19" s="7" t="s">
        <v>25</v>
      </c>
      <c r="F19" s="7" t="s">
        <v>29</v>
      </c>
      <c r="G19" s="7">
        <v>0.0</v>
      </c>
      <c r="H19" s="7" t="str">
        <f>TEXT(K19,"[&lt;-9999999](##\,##\,##\,##0);[&lt;-99999](##\,##\,##0);##,##0")</f>
        <v>0</v>
      </c>
      <c r="I19" s="8"/>
      <c r="J19" s="8">
        <v>719000.0</v>
      </c>
      <c r="K19">
        <f>G19*J19</f>
        <v>0</v>
      </c>
    </row>
    <row r="20" spans="1:11" customHeight="1" ht="100">
      <c r="A20" s="7">
        <v>16</v>
      </c>
      <c r="B20" s="7"/>
      <c r="C20" s="7" t="s">
        <v>39</v>
      </c>
      <c r="D20" s="7" t="s">
        <v>40</v>
      </c>
      <c r="E20" s="7" t="s">
        <v>25</v>
      </c>
      <c r="F20" s="7" t="s">
        <v>41</v>
      </c>
      <c r="G20" s="7">
        <v>0.0</v>
      </c>
      <c r="H20" s="7" t="str">
        <f>TEXT(K20,"[&lt;-9999999](##\,##\,##\,##0);[&lt;-99999](##\,##\,##0);##,##0")</f>
        <v>0</v>
      </c>
      <c r="I20" s="8"/>
      <c r="J20" s="8">
        <v>216000.0</v>
      </c>
      <c r="K20">
        <f>G20*J20</f>
        <v>0</v>
      </c>
    </row>
    <row r="21" spans="1:11" customHeight="1" ht="100">
      <c r="A21" s="7">
        <v>17</v>
      </c>
      <c r="B21" s="7"/>
      <c r="C21" s="7" t="s">
        <v>42</v>
      </c>
      <c r="D21" s="7" t="s">
        <v>43</v>
      </c>
      <c r="E21" s="7" t="s">
        <v>25</v>
      </c>
      <c r="F21" s="7" t="s">
        <v>44</v>
      </c>
      <c r="G21" s="7">
        <v>0.0</v>
      </c>
      <c r="H21" s="7" t="str">
        <f>TEXT(K21,"[&lt;-9999999](##\,##\,##\,##0);[&lt;-99999](##\,##\,##0);##,##0")</f>
        <v>0</v>
      </c>
      <c r="I21" s="8">
        <f>SUM(K5:K21)</f>
        <v>598000</v>
      </c>
      <c r="J21" s="8">
        <v>145000.0</v>
      </c>
      <c r="K21">
        <f>G21*J21</f>
        <v>0</v>
      </c>
    </row>
    <row r="22" spans="1:11">
      <c r="A22" s="6" t="s">
        <v>45</v>
      </c>
      <c r="B22" s="6"/>
      <c r="C22" s="6"/>
      <c r="D22" s="6"/>
      <c r="E22" s="6"/>
      <c r="F22" s="6"/>
      <c r="G22" s="6"/>
      <c r="H22" s="6"/>
      <c r="I22">
        <f>H22</f>
        <v/>
      </c>
    </row>
    <row r="23" spans="1:11">
      <c r="A23" s="6" t="s">
        <v>46</v>
      </c>
      <c r="B23" s="6"/>
      <c r="C23" s="6"/>
      <c r="D23" s="6"/>
      <c r="E23" s="6"/>
      <c r="F23" s="6"/>
      <c r="G23" s="6"/>
      <c r="H23" s="6"/>
    </row>
    <row r="24" spans="1:11" customHeight="1" ht="100">
      <c r="A24" s="7">
        <v>18</v>
      </c>
      <c r="B24" s="7"/>
      <c r="C24" s="7" t="s">
        <v>47</v>
      </c>
      <c r="D24" s="7" t="s">
        <v>48</v>
      </c>
      <c r="E24" s="7" t="s">
        <v>49</v>
      </c>
      <c r="F24" s="7" t="s">
        <v>50</v>
      </c>
      <c r="G24" s="7">
        <v>1</v>
      </c>
      <c r="H24" s="7" t="str">
        <f>TEXT(K24,"[&lt;-9999999](##\,##\,##\,##0);[&lt;-99999](##\,##\,##0);##,##0")</f>
        <v>1,720,000</v>
      </c>
      <c r="I24" s="8" t="str">
        <f>H24</f>
        <v>1,720,000</v>
      </c>
      <c r="J24" s="8">
        <v>1720000.0</v>
      </c>
      <c r="K24">
        <f>G24*J24</f>
        <v>1720000</v>
      </c>
    </row>
    <row r="25" spans="1:11">
      <c r="A25" s="9" t="s">
        <v>11</v>
      </c>
      <c r="H25" s="10" t="str">
        <f>TEXT(K25,"[&lt;-9999999](##\,##\,##\,##0);[&lt;-99999](##\,##\,##0);##,##0")</f>
        <v>2,318,000</v>
      </c>
      <c r="K25">
        <f>SUM(K5:K24)</f>
        <v>2318000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22:H22"/>
    <mergeCell ref="A23:H23"/>
    <mergeCell ref="A25:G2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2022-07-07T15:23:45+07:00</dcterms:created>
  <dcterms:modified xsi:type="dcterms:W3CDTF">2022-07-07T15:23:45+07:00</dcterms:modified>
  <dc:title>Untitled Spreadsheet</dc:title>
  <dc:description/>
  <dc:subject/>
  <cp:keywords/>
  <cp:category/>
</cp:coreProperties>
</file>